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tednations-my.sharepoint.com/personal/osborng_un_org/Documents/Energy/Yearbooks/2024 for 2022/"/>
    </mc:Choice>
  </mc:AlternateContent>
  <xr:revisionPtr revIDLastSave="0" documentId="8_{2815640D-FC9B-4B6E-B6D6-016078B0E717}" xr6:coauthVersionLast="47" xr6:coauthVersionMax="47" xr10:uidLastSave="{00000000-0000-0000-0000-000000000000}"/>
  <bookViews>
    <workbookView xWindow="-120" yWindow="-120" windowWidth="25440" windowHeight="15390" xr2:uid="{636B0C1D-30BF-44C4-B200-F556E78B2A45}"/>
  </bookViews>
  <sheets>
    <sheet name="Navigation" sheetId="2" r:id="rId1"/>
    <sheet name="Уголь и торф" sheetId="3" r:id="rId2"/>
    <sheet name="Нефть" sheetId="4" r:id="rId3"/>
    <sheet name="Газ" sheetId="5" r:id="rId4"/>
    <sheet name="Электричество и тепло" sheetId="6" r:id="rId5"/>
    <sheet name="Возобновляемые источники энерги" sheetId="7" r:id="rId6"/>
  </sheets>
  <definedNames>
    <definedName name="AQES_country">Navigation!$B$3</definedName>
    <definedName name="data_COAL">'Уголь и торф'!$A$1:$AD$922</definedName>
    <definedName name="data_ELE">'Электричество и тепло'!$A$1:$AD$322</definedName>
    <definedName name="data_GAS">Газ!$A$1:$AD$274</definedName>
    <definedName name="data_OIL">Нефть!$A$1:$AD$1282</definedName>
    <definedName name="data_REN">'Возобновляемые источники энерги'!$A$1:$AD$638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32" i="7" l="1"/>
  <c r="M632" i="7"/>
  <c r="K632" i="7"/>
  <c r="I632" i="7"/>
  <c r="G632" i="7"/>
  <c r="E632" i="7"/>
  <c r="O629" i="7"/>
  <c r="M629" i="7"/>
  <c r="K629" i="7"/>
  <c r="I629" i="7"/>
  <c r="G629" i="7"/>
  <c r="E629" i="7"/>
  <c r="O617" i="7"/>
  <c r="O614" i="7" s="1"/>
  <c r="M617" i="7"/>
  <c r="K617" i="7"/>
  <c r="I617" i="7"/>
  <c r="I614" i="7" s="1"/>
  <c r="I612" i="7" s="1"/>
  <c r="G617" i="7"/>
  <c r="G614" i="7" s="1"/>
  <c r="E617" i="7"/>
  <c r="M614" i="7"/>
  <c r="M613" i="7" s="1"/>
  <c r="K614" i="7"/>
  <c r="K613" i="7" s="1"/>
  <c r="E614" i="7"/>
  <c r="E613" i="7" s="1"/>
  <c r="I613" i="7"/>
  <c r="M612" i="7"/>
  <c r="K612" i="7"/>
  <c r="E612" i="7"/>
  <c r="O607" i="7"/>
  <c r="M607" i="7"/>
  <c r="K607" i="7"/>
  <c r="I607" i="7"/>
  <c r="G607" i="7"/>
  <c r="E607" i="7"/>
  <c r="O597" i="7"/>
  <c r="M597" i="7"/>
  <c r="M596" i="7" s="1"/>
  <c r="K597" i="7"/>
  <c r="K596" i="7" s="1"/>
  <c r="K595" i="7" s="1"/>
  <c r="I597" i="7"/>
  <c r="G597" i="7"/>
  <c r="E597" i="7"/>
  <c r="E596" i="7" s="1"/>
  <c r="E595" i="7" s="1"/>
  <c r="O596" i="7"/>
  <c r="I596" i="7"/>
  <c r="G596" i="7"/>
  <c r="M595" i="7"/>
  <c r="O594" i="7"/>
  <c r="M594" i="7"/>
  <c r="K594" i="7"/>
  <c r="I594" i="7"/>
  <c r="G594" i="7"/>
  <c r="E594" i="7"/>
  <c r="O584" i="7"/>
  <c r="M584" i="7"/>
  <c r="K584" i="7"/>
  <c r="I584" i="7"/>
  <c r="G584" i="7"/>
  <c r="E584" i="7"/>
  <c r="O579" i="7"/>
  <c r="M579" i="7"/>
  <c r="K579" i="7"/>
  <c r="I579" i="7"/>
  <c r="G579" i="7"/>
  <c r="E579" i="7"/>
  <c r="O567" i="7"/>
  <c r="M567" i="7"/>
  <c r="M564" i="7" s="1"/>
  <c r="M562" i="7" s="1"/>
  <c r="K567" i="7"/>
  <c r="K564" i="7" s="1"/>
  <c r="I567" i="7"/>
  <c r="G567" i="7"/>
  <c r="E567" i="7"/>
  <c r="E564" i="7" s="1"/>
  <c r="E562" i="7" s="1"/>
  <c r="O564" i="7"/>
  <c r="O563" i="7" s="1"/>
  <c r="I564" i="7"/>
  <c r="G564" i="7"/>
  <c r="G563" i="7" s="1"/>
  <c r="M563" i="7"/>
  <c r="O562" i="7"/>
  <c r="I562" i="7"/>
  <c r="G562" i="7"/>
  <c r="O550" i="7"/>
  <c r="M550" i="7"/>
  <c r="K550" i="7"/>
  <c r="I550" i="7"/>
  <c r="G550" i="7"/>
  <c r="E550" i="7"/>
  <c r="O538" i="7"/>
  <c r="O537" i="7" s="1"/>
  <c r="O536" i="7" s="1"/>
  <c r="M538" i="7"/>
  <c r="K538" i="7"/>
  <c r="I538" i="7"/>
  <c r="I537" i="7" s="1"/>
  <c r="G538" i="7"/>
  <c r="G537" i="7" s="1"/>
  <c r="G536" i="7" s="1"/>
  <c r="E538" i="7"/>
  <c r="M537" i="7"/>
  <c r="K537" i="7"/>
  <c r="E537" i="7"/>
  <c r="E536" i="7" s="1"/>
  <c r="I536" i="7"/>
  <c r="O535" i="7"/>
  <c r="M535" i="7"/>
  <c r="K535" i="7"/>
  <c r="I535" i="7"/>
  <c r="G535" i="7"/>
  <c r="E535" i="7"/>
  <c r="O525" i="7"/>
  <c r="M525" i="7"/>
  <c r="K525" i="7"/>
  <c r="I525" i="7"/>
  <c r="G525" i="7"/>
  <c r="E525" i="7"/>
  <c r="O520" i="7"/>
  <c r="M520" i="7"/>
  <c r="M503" i="7" s="1"/>
  <c r="M477" i="7" s="1"/>
  <c r="K520" i="7"/>
  <c r="I520" i="7"/>
  <c r="G520" i="7"/>
  <c r="E520" i="7"/>
  <c r="O508" i="7"/>
  <c r="O505" i="7" s="1"/>
  <c r="M508" i="7"/>
  <c r="K508" i="7"/>
  <c r="I508" i="7"/>
  <c r="I505" i="7" s="1"/>
  <c r="I503" i="7" s="1"/>
  <c r="G508" i="7"/>
  <c r="G505" i="7" s="1"/>
  <c r="E508" i="7"/>
  <c r="M505" i="7"/>
  <c r="K505" i="7"/>
  <c r="K504" i="7" s="1"/>
  <c r="E505" i="7"/>
  <c r="E504" i="7" s="1"/>
  <c r="I504" i="7"/>
  <c r="K503" i="7"/>
  <c r="E503" i="7"/>
  <c r="O491" i="7"/>
  <c r="M491" i="7"/>
  <c r="K491" i="7"/>
  <c r="I491" i="7"/>
  <c r="G491" i="7"/>
  <c r="E491" i="7"/>
  <c r="O479" i="7"/>
  <c r="M479" i="7"/>
  <c r="M478" i="7" s="1"/>
  <c r="K479" i="7"/>
  <c r="K478" i="7" s="1"/>
  <c r="K477" i="7" s="1"/>
  <c r="I479" i="7"/>
  <c r="G479" i="7"/>
  <c r="E479" i="7"/>
  <c r="E478" i="7" s="1"/>
  <c r="E477" i="7" s="1"/>
  <c r="O478" i="7"/>
  <c r="I478" i="7"/>
  <c r="G478" i="7"/>
  <c r="O476" i="7"/>
  <c r="M476" i="7"/>
  <c r="K476" i="7"/>
  <c r="I476" i="7"/>
  <c r="G476" i="7"/>
  <c r="E476" i="7"/>
  <c r="O465" i="7"/>
  <c r="M465" i="7"/>
  <c r="K465" i="7"/>
  <c r="I465" i="7"/>
  <c r="G465" i="7"/>
  <c r="E465" i="7"/>
  <c r="O460" i="7"/>
  <c r="M460" i="7"/>
  <c r="K460" i="7"/>
  <c r="I460" i="7"/>
  <c r="G460" i="7"/>
  <c r="E460" i="7"/>
  <c r="O448" i="7"/>
  <c r="M448" i="7"/>
  <c r="M445" i="7" s="1"/>
  <c r="M443" i="7" s="1"/>
  <c r="K448" i="7"/>
  <c r="K445" i="7" s="1"/>
  <c r="I448" i="7"/>
  <c r="G448" i="7"/>
  <c r="E448" i="7"/>
  <c r="E445" i="7" s="1"/>
  <c r="E443" i="7" s="1"/>
  <c r="O445" i="7"/>
  <c r="O444" i="7" s="1"/>
  <c r="I445" i="7"/>
  <c r="G445" i="7"/>
  <c r="G444" i="7" s="1"/>
  <c r="M444" i="7"/>
  <c r="O443" i="7"/>
  <c r="I443" i="7"/>
  <c r="G443" i="7"/>
  <c r="O430" i="7"/>
  <c r="M430" i="7"/>
  <c r="K430" i="7"/>
  <c r="I430" i="7"/>
  <c r="G430" i="7"/>
  <c r="E430" i="7"/>
  <c r="O418" i="7"/>
  <c r="O417" i="7" s="1"/>
  <c r="O416" i="7" s="1"/>
  <c r="M418" i="7"/>
  <c r="K418" i="7"/>
  <c r="I418" i="7"/>
  <c r="I417" i="7" s="1"/>
  <c r="G418" i="7"/>
  <c r="G417" i="7" s="1"/>
  <c r="G416" i="7" s="1"/>
  <c r="E418" i="7"/>
  <c r="M417" i="7"/>
  <c r="K417" i="7"/>
  <c r="E417" i="7"/>
  <c r="E416" i="7" s="1"/>
  <c r="I416" i="7"/>
  <c r="O415" i="7"/>
  <c r="M415" i="7"/>
  <c r="K415" i="7"/>
  <c r="I415" i="7"/>
  <c r="G415" i="7"/>
  <c r="E415" i="7"/>
  <c r="O403" i="7"/>
  <c r="M403" i="7"/>
  <c r="K403" i="7"/>
  <c r="I403" i="7"/>
  <c r="G403" i="7"/>
  <c r="E403" i="7"/>
  <c r="O398" i="7"/>
  <c r="M398" i="7"/>
  <c r="M381" i="7" s="1"/>
  <c r="M355" i="7" s="1"/>
  <c r="K398" i="7"/>
  <c r="I398" i="7"/>
  <c r="G398" i="7"/>
  <c r="E398" i="7"/>
  <c r="O386" i="7"/>
  <c r="O383" i="7" s="1"/>
  <c r="M386" i="7"/>
  <c r="K386" i="7"/>
  <c r="I386" i="7"/>
  <c r="I383" i="7" s="1"/>
  <c r="I381" i="7" s="1"/>
  <c r="G386" i="7"/>
  <c r="G383" i="7" s="1"/>
  <c r="E386" i="7"/>
  <c r="M383" i="7"/>
  <c r="K383" i="7"/>
  <c r="K382" i="7" s="1"/>
  <c r="E383" i="7"/>
  <c r="E382" i="7" s="1"/>
  <c r="I382" i="7"/>
  <c r="K381" i="7"/>
  <c r="E381" i="7"/>
  <c r="O368" i="7"/>
  <c r="M368" i="7"/>
  <c r="K368" i="7"/>
  <c r="I368" i="7"/>
  <c r="G368" i="7"/>
  <c r="E368" i="7"/>
  <c r="O357" i="7"/>
  <c r="M357" i="7"/>
  <c r="M356" i="7" s="1"/>
  <c r="K357" i="7"/>
  <c r="K356" i="7" s="1"/>
  <c r="K355" i="7" s="1"/>
  <c r="I357" i="7"/>
  <c r="G357" i="7"/>
  <c r="E357" i="7"/>
  <c r="E356" i="7" s="1"/>
  <c r="E355" i="7" s="1"/>
  <c r="O356" i="7"/>
  <c r="I356" i="7"/>
  <c r="G356" i="7"/>
  <c r="O353" i="7"/>
  <c r="M353" i="7"/>
  <c r="K353" i="7"/>
  <c r="I353" i="7"/>
  <c r="G353" i="7"/>
  <c r="E353" i="7"/>
  <c r="O335" i="7"/>
  <c r="M335" i="7"/>
  <c r="M334" i="7" s="1"/>
  <c r="M332" i="7" s="1"/>
  <c r="K335" i="7"/>
  <c r="K334" i="7" s="1"/>
  <c r="I335" i="7"/>
  <c r="G335" i="7"/>
  <c r="E335" i="7"/>
  <c r="E334" i="7" s="1"/>
  <c r="E332" i="7" s="1"/>
  <c r="O334" i="7"/>
  <c r="O333" i="7" s="1"/>
  <c r="I334" i="7"/>
  <c r="I333" i="7" s="1"/>
  <c r="G334" i="7"/>
  <c r="G333" i="7" s="1"/>
  <c r="M333" i="7"/>
  <c r="O332" i="7"/>
  <c r="I332" i="7"/>
  <c r="I318" i="7" s="1"/>
  <c r="G332" i="7"/>
  <c r="O328" i="7"/>
  <c r="M328" i="7"/>
  <c r="K328" i="7"/>
  <c r="I328" i="7"/>
  <c r="G328" i="7"/>
  <c r="E328" i="7"/>
  <c r="O320" i="7"/>
  <c r="O319" i="7" s="1"/>
  <c r="O318" i="7" s="1"/>
  <c r="M320" i="7"/>
  <c r="K320" i="7"/>
  <c r="I320" i="7"/>
  <c r="I319" i="7" s="1"/>
  <c r="G320" i="7"/>
  <c r="G319" i="7" s="1"/>
  <c r="G318" i="7" s="1"/>
  <c r="E320" i="7"/>
  <c r="M319" i="7"/>
  <c r="K319" i="7"/>
  <c r="E319" i="7"/>
  <c r="E318" i="7" s="1"/>
  <c r="O317" i="7"/>
  <c r="M317" i="7"/>
  <c r="K317" i="7"/>
  <c r="I317" i="7"/>
  <c r="G317" i="7"/>
  <c r="E317" i="7"/>
  <c r="O307" i="7"/>
  <c r="M307" i="7"/>
  <c r="K307" i="7"/>
  <c r="I307" i="7"/>
  <c r="G307" i="7"/>
  <c r="E307" i="7"/>
  <c r="O304" i="7"/>
  <c r="M304" i="7"/>
  <c r="K304" i="7"/>
  <c r="I304" i="7"/>
  <c r="G304" i="7"/>
  <c r="E304" i="7"/>
  <c r="O292" i="7"/>
  <c r="O289" i="7" s="1"/>
  <c r="M292" i="7"/>
  <c r="K292" i="7"/>
  <c r="I292" i="7"/>
  <c r="I289" i="7" s="1"/>
  <c r="I287" i="7" s="1"/>
  <c r="G292" i="7"/>
  <c r="G289" i="7" s="1"/>
  <c r="E292" i="7"/>
  <c r="M289" i="7"/>
  <c r="M288" i="7" s="1"/>
  <c r="K289" i="7"/>
  <c r="K288" i="7" s="1"/>
  <c r="E289" i="7"/>
  <c r="E288" i="7" s="1"/>
  <c r="I288" i="7"/>
  <c r="M287" i="7"/>
  <c r="K287" i="7"/>
  <c r="E287" i="7"/>
  <c r="O280" i="7"/>
  <c r="M280" i="7"/>
  <c r="K280" i="7"/>
  <c r="I280" i="7"/>
  <c r="G280" i="7"/>
  <c r="E280" i="7"/>
  <c r="O271" i="7"/>
  <c r="M271" i="7"/>
  <c r="M270" i="7" s="1"/>
  <c r="K271" i="7"/>
  <c r="K270" i="7" s="1"/>
  <c r="K269" i="7" s="1"/>
  <c r="I271" i="7"/>
  <c r="G271" i="7"/>
  <c r="E271" i="7"/>
  <c r="E270" i="7" s="1"/>
  <c r="E269" i="7" s="1"/>
  <c r="O270" i="7"/>
  <c r="I270" i="7"/>
  <c r="G270" i="7"/>
  <c r="M269" i="7"/>
  <c r="O268" i="7"/>
  <c r="M268" i="7"/>
  <c r="K268" i="7"/>
  <c r="I268" i="7"/>
  <c r="G268" i="7"/>
  <c r="E268" i="7"/>
  <c r="O258" i="7"/>
  <c r="M258" i="7"/>
  <c r="K258" i="7"/>
  <c r="I258" i="7"/>
  <c r="G258" i="7"/>
  <c r="E258" i="7"/>
  <c r="E241" i="7" s="1"/>
  <c r="E226" i="7" s="1"/>
  <c r="O246" i="7"/>
  <c r="O243" i="7" s="1"/>
  <c r="M246" i="7"/>
  <c r="K246" i="7"/>
  <c r="I246" i="7"/>
  <c r="I243" i="7" s="1"/>
  <c r="I241" i="7" s="1"/>
  <c r="G246" i="7"/>
  <c r="G243" i="7" s="1"/>
  <c r="E246" i="7"/>
  <c r="M243" i="7"/>
  <c r="M242" i="7" s="1"/>
  <c r="K243" i="7"/>
  <c r="K242" i="7" s="1"/>
  <c r="E243" i="7"/>
  <c r="M241" i="7"/>
  <c r="M226" i="7" s="1"/>
  <c r="K241" i="7"/>
  <c r="O236" i="7"/>
  <c r="M236" i="7"/>
  <c r="K236" i="7"/>
  <c r="I236" i="7"/>
  <c r="G236" i="7"/>
  <c r="E236" i="7"/>
  <c r="O228" i="7"/>
  <c r="M228" i="7"/>
  <c r="M227" i="7" s="1"/>
  <c r="K228" i="7"/>
  <c r="K227" i="7" s="1"/>
  <c r="K226" i="7" s="1"/>
  <c r="I228" i="7"/>
  <c r="G228" i="7"/>
  <c r="E228" i="7"/>
  <c r="E227" i="7" s="1"/>
  <c r="O227" i="7"/>
  <c r="I227" i="7"/>
  <c r="I226" i="7" s="1"/>
  <c r="G227" i="7"/>
  <c r="O225" i="7"/>
  <c r="M225" i="7"/>
  <c r="K225" i="7"/>
  <c r="I225" i="7"/>
  <c r="G225" i="7"/>
  <c r="E225" i="7"/>
  <c r="O214" i="7"/>
  <c r="M214" i="7"/>
  <c r="M197" i="7" s="1"/>
  <c r="M182" i="7" s="1"/>
  <c r="K214" i="7"/>
  <c r="I214" i="7"/>
  <c r="G214" i="7"/>
  <c r="E214" i="7"/>
  <c r="O202" i="7"/>
  <c r="O199" i="7" s="1"/>
  <c r="M202" i="7"/>
  <c r="K202" i="7"/>
  <c r="I202" i="7"/>
  <c r="I199" i="7" s="1"/>
  <c r="I197" i="7" s="1"/>
  <c r="G202" i="7"/>
  <c r="G199" i="7" s="1"/>
  <c r="E202" i="7"/>
  <c r="M199" i="7"/>
  <c r="K199" i="7"/>
  <c r="K198" i="7" s="1"/>
  <c r="E199" i="7"/>
  <c r="E198" i="7" s="1"/>
  <c r="I198" i="7"/>
  <c r="K197" i="7"/>
  <c r="E197" i="7"/>
  <c r="O192" i="7"/>
  <c r="M192" i="7"/>
  <c r="K192" i="7"/>
  <c r="I192" i="7"/>
  <c r="G192" i="7"/>
  <c r="E192" i="7"/>
  <c r="O184" i="7"/>
  <c r="M184" i="7"/>
  <c r="M183" i="7" s="1"/>
  <c r="K184" i="7"/>
  <c r="K183" i="7" s="1"/>
  <c r="K182" i="7" s="1"/>
  <c r="I184" i="7"/>
  <c r="G184" i="7"/>
  <c r="E184" i="7"/>
  <c r="E183" i="7" s="1"/>
  <c r="E182" i="7" s="1"/>
  <c r="O183" i="7"/>
  <c r="I183" i="7"/>
  <c r="G183" i="7"/>
  <c r="O180" i="7"/>
  <c r="M180" i="7"/>
  <c r="K180" i="7"/>
  <c r="I180" i="7"/>
  <c r="G180" i="7"/>
  <c r="E180" i="7"/>
  <c r="O169" i="7"/>
  <c r="M169" i="7"/>
  <c r="K169" i="7"/>
  <c r="I169" i="7"/>
  <c r="G169" i="7"/>
  <c r="E169" i="7"/>
  <c r="O166" i="7"/>
  <c r="M166" i="7"/>
  <c r="K166" i="7"/>
  <c r="I166" i="7"/>
  <c r="G166" i="7"/>
  <c r="E166" i="7"/>
  <c r="O154" i="7"/>
  <c r="M154" i="7"/>
  <c r="M152" i="7" s="1"/>
  <c r="K154" i="7"/>
  <c r="K152" i="7" s="1"/>
  <c r="I154" i="7"/>
  <c r="G154" i="7"/>
  <c r="E154" i="7"/>
  <c r="E152" i="7" s="1"/>
  <c r="E151" i="7" s="1"/>
  <c r="O152" i="7"/>
  <c r="O151" i="7" s="1"/>
  <c r="I152" i="7"/>
  <c r="G152" i="7"/>
  <c r="G151" i="7" s="1"/>
  <c r="M151" i="7"/>
  <c r="O150" i="7"/>
  <c r="M150" i="7"/>
  <c r="I150" i="7"/>
  <c r="G150" i="7"/>
  <c r="O147" i="7"/>
  <c r="M147" i="7"/>
  <c r="K147" i="7"/>
  <c r="I147" i="7"/>
  <c r="G147" i="7"/>
  <c r="E147" i="7"/>
  <c r="O139" i="7"/>
  <c r="O138" i="7" s="1"/>
  <c r="M139" i="7"/>
  <c r="K139" i="7"/>
  <c r="I139" i="7"/>
  <c r="I138" i="7" s="1"/>
  <c r="I137" i="7" s="1"/>
  <c r="G139" i="7"/>
  <c r="G138" i="7" s="1"/>
  <c r="E139" i="7"/>
  <c r="M138" i="7"/>
  <c r="M137" i="7" s="1"/>
  <c r="K138" i="7"/>
  <c r="E138" i="7"/>
  <c r="O137" i="7"/>
  <c r="G137" i="7"/>
  <c r="O136" i="7"/>
  <c r="M136" i="7"/>
  <c r="K136" i="7"/>
  <c r="I136" i="7"/>
  <c r="G136" i="7"/>
  <c r="E136" i="7"/>
  <c r="O129" i="7"/>
  <c r="M129" i="7"/>
  <c r="K129" i="7"/>
  <c r="I129" i="7"/>
  <c r="G129" i="7"/>
  <c r="E129" i="7"/>
  <c r="E113" i="7" s="1"/>
  <c r="O117" i="7"/>
  <c r="M117" i="7"/>
  <c r="K117" i="7"/>
  <c r="K114" i="7" s="1"/>
  <c r="K112" i="7" s="1"/>
  <c r="I117" i="7"/>
  <c r="I114" i="7" s="1"/>
  <c r="G117" i="7"/>
  <c r="E117" i="7"/>
  <c r="O114" i="7"/>
  <c r="O113" i="7" s="1"/>
  <c r="M114" i="7"/>
  <c r="M112" i="7" s="1"/>
  <c r="G114" i="7"/>
  <c r="E114" i="7"/>
  <c r="M113" i="7"/>
  <c r="K113" i="7"/>
  <c r="O112" i="7"/>
  <c r="O100" i="7" s="1"/>
  <c r="G112" i="7"/>
  <c r="E112" i="7"/>
  <c r="O110" i="7"/>
  <c r="M110" i="7"/>
  <c r="K110" i="7"/>
  <c r="I110" i="7"/>
  <c r="G110" i="7"/>
  <c r="E110" i="7"/>
  <c r="O102" i="7"/>
  <c r="O101" i="7" s="1"/>
  <c r="M102" i="7"/>
  <c r="M101" i="7" s="1"/>
  <c r="M100" i="7" s="1"/>
  <c r="K102" i="7"/>
  <c r="I102" i="7"/>
  <c r="G102" i="7"/>
  <c r="G101" i="7" s="1"/>
  <c r="E102" i="7"/>
  <c r="K101" i="7"/>
  <c r="I101" i="7"/>
  <c r="E101" i="7"/>
  <c r="E100" i="7" s="1"/>
  <c r="G100" i="7"/>
  <c r="O99" i="7"/>
  <c r="M99" i="7"/>
  <c r="K99" i="7"/>
  <c r="I99" i="7"/>
  <c r="G99" i="7"/>
  <c r="E99" i="7"/>
  <c r="O88" i="7"/>
  <c r="M88" i="7"/>
  <c r="K88" i="7"/>
  <c r="I88" i="7"/>
  <c r="G88" i="7"/>
  <c r="G72" i="7" s="1"/>
  <c r="E88" i="7"/>
  <c r="O76" i="7"/>
  <c r="M76" i="7"/>
  <c r="K76" i="7"/>
  <c r="K73" i="7" s="1"/>
  <c r="I76" i="7"/>
  <c r="I73" i="7" s="1"/>
  <c r="G76" i="7"/>
  <c r="E76" i="7"/>
  <c r="O73" i="7"/>
  <c r="O72" i="7" s="1"/>
  <c r="M73" i="7"/>
  <c r="M71" i="7" s="1"/>
  <c r="G73" i="7"/>
  <c r="G71" i="7" s="1"/>
  <c r="E73" i="7"/>
  <c r="E72" i="7" s="1"/>
  <c r="M72" i="7"/>
  <c r="K71" i="7"/>
  <c r="O67" i="7"/>
  <c r="M67" i="7"/>
  <c r="K67" i="7"/>
  <c r="I67" i="7"/>
  <c r="G67" i="7"/>
  <c r="E67" i="7"/>
  <c r="O58" i="7"/>
  <c r="M58" i="7"/>
  <c r="K58" i="7"/>
  <c r="K57" i="7" s="1"/>
  <c r="I58" i="7"/>
  <c r="I57" i="7" s="1"/>
  <c r="G58" i="7"/>
  <c r="E58" i="7"/>
  <c r="O57" i="7"/>
  <c r="M57" i="7"/>
  <c r="M56" i="7" s="1"/>
  <c r="G57" i="7"/>
  <c r="E57" i="7"/>
  <c r="O55" i="7"/>
  <c r="M55" i="7"/>
  <c r="K55" i="7"/>
  <c r="I55" i="7"/>
  <c r="G55" i="7"/>
  <c r="E55" i="7"/>
  <c r="O44" i="7"/>
  <c r="M44" i="7"/>
  <c r="M25" i="7" s="1"/>
  <c r="K44" i="7"/>
  <c r="I44" i="7"/>
  <c r="G44" i="7"/>
  <c r="E44" i="7"/>
  <c r="O42" i="7"/>
  <c r="M42" i="7"/>
  <c r="K42" i="7"/>
  <c r="I42" i="7"/>
  <c r="G42" i="7"/>
  <c r="E42" i="7"/>
  <c r="O30" i="7"/>
  <c r="M30" i="7"/>
  <c r="K30" i="7"/>
  <c r="K27" i="7" s="1"/>
  <c r="I30" i="7"/>
  <c r="I27" i="7" s="1"/>
  <c r="G30" i="7"/>
  <c r="E30" i="7"/>
  <c r="O27" i="7"/>
  <c r="O26" i="7" s="1"/>
  <c r="M27" i="7"/>
  <c r="G27" i="7"/>
  <c r="G26" i="7" s="1"/>
  <c r="E27" i="7"/>
  <c r="E26" i="7" s="1"/>
  <c r="O25" i="7"/>
  <c r="G25" i="7"/>
  <c r="E25" i="7"/>
  <c r="O19" i="7"/>
  <c r="M19" i="7"/>
  <c r="K19" i="7"/>
  <c r="I19" i="7"/>
  <c r="G19" i="7"/>
  <c r="E19" i="7"/>
  <c r="O10" i="7"/>
  <c r="O9" i="7" s="1"/>
  <c r="O8" i="7" s="1"/>
  <c r="M10" i="7"/>
  <c r="M9" i="7" s="1"/>
  <c r="K10" i="7"/>
  <c r="I10" i="7"/>
  <c r="G10" i="7"/>
  <c r="G9" i="7" s="1"/>
  <c r="E10" i="7"/>
  <c r="E9" i="7" s="1"/>
  <c r="K9" i="7"/>
  <c r="I9" i="7"/>
  <c r="O7" i="7"/>
  <c r="M7" i="7"/>
  <c r="K7" i="7"/>
  <c r="I7" i="7"/>
  <c r="G7" i="7"/>
  <c r="E7" i="7"/>
  <c r="O317" i="6"/>
  <c r="M317" i="6"/>
  <c r="K317" i="6"/>
  <c r="I317" i="6"/>
  <c r="G317" i="6"/>
  <c r="E317" i="6"/>
  <c r="O305" i="6"/>
  <c r="M305" i="6"/>
  <c r="K305" i="6"/>
  <c r="K302" i="6" s="1"/>
  <c r="K301" i="6" s="1"/>
  <c r="I305" i="6"/>
  <c r="I302" i="6" s="1"/>
  <c r="I301" i="6" s="1"/>
  <c r="G305" i="6"/>
  <c r="E305" i="6"/>
  <c r="O302" i="6"/>
  <c r="O301" i="6" s="1"/>
  <c r="M302" i="6"/>
  <c r="M301" i="6" s="1"/>
  <c r="G302" i="6"/>
  <c r="G301" i="6" s="1"/>
  <c r="E302" i="6"/>
  <c r="E301" i="6" s="1"/>
  <c r="O294" i="6"/>
  <c r="O293" i="6" s="1"/>
  <c r="O292" i="6" s="1"/>
  <c r="M294" i="6"/>
  <c r="M293" i="6" s="1"/>
  <c r="M292" i="6" s="1"/>
  <c r="K294" i="6"/>
  <c r="I294" i="6"/>
  <c r="G294" i="6"/>
  <c r="G293" i="6" s="1"/>
  <c r="G292" i="6" s="1"/>
  <c r="E294" i="6"/>
  <c r="E293" i="6" s="1"/>
  <c r="E292" i="6" s="1"/>
  <c r="K293" i="6"/>
  <c r="I293" i="6"/>
  <c r="O285" i="6"/>
  <c r="M285" i="6"/>
  <c r="K285" i="6"/>
  <c r="I285" i="6"/>
  <c r="G285" i="6"/>
  <c r="E285" i="6"/>
  <c r="O273" i="6"/>
  <c r="O270" i="6" s="1"/>
  <c r="O269" i="6" s="1"/>
  <c r="M273" i="6"/>
  <c r="M270" i="6" s="1"/>
  <c r="M269" i="6" s="1"/>
  <c r="K273" i="6"/>
  <c r="I273" i="6"/>
  <c r="G273" i="6"/>
  <c r="G270" i="6" s="1"/>
  <c r="G269" i="6" s="1"/>
  <c r="E273" i="6"/>
  <c r="E270" i="6" s="1"/>
  <c r="E269" i="6" s="1"/>
  <c r="K270" i="6"/>
  <c r="K269" i="6" s="1"/>
  <c r="I270" i="6"/>
  <c r="I269" i="6" s="1"/>
  <c r="O262" i="6"/>
  <c r="M262" i="6"/>
  <c r="K262" i="6"/>
  <c r="K261" i="6" s="1"/>
  <c r="K260" i="6" s="1"/>
  <c r="I262" i="6"/>
  <c r="I261" i="6" s="1"/>
  <c r="I260" i="6" s="1"/>
  <c r="G262" i="6"/>
  <c r="E262" i="6"/>
  <c r="O261" i="6"/>
  <c r="O260" i="6" s="1"/>
  <c r="M261" i="6"/>
  <c r="M260" i="6" s="1"/>
  <c r="G261" i="6"/>
  <c r="G260" i="6" s="1"/>
  <c r="E261" i="6"/>
  <c r="E260" i="6" s="1"/>
  <c r="O258" i="6"/>
  <c r="M258" i="6"/>
  <c r="O240" i="6"/>
  <c r="M240" i="6"/>
  <c r="K240" i="6"/>
  <c r="K258" i="6" s="1"/>
  <c r="I240" i="6"/>
  <c r="I258" i="6" s="1"/>
  <c r="G240" i="6"/>
  <c r="G258" i="6" s="1"/>
  <c r="E240" i="6"/>
  <c r="E258" i="6" s="1"/>
  <c r="O233" i="6"/>
  <c r="M233" i="6"/>
  <c r="K233" i="6"/>
  <c r="I233" i="6"/>
  <c r="G233" i="6"/>
  <c r="E233" i="6"/>
  <c r="O231" i="6"/>
  <c r="M231" i="6"/>
  <c r="K231" i="6"/>
  <c r="I231" i="6"/>
  <c r="G231" i="6"/>
  <c r="E231" i="6"/>
  <c r="O219" i="6"/>
  <c r="O216" i="6" s="1"/>
  <c r="O215" i="6" s="1"/>
  <c r="O199" i="6" s="1"/>
  <c r="M219" i="6"/>
  <c r="M216" i="6" s="1"/>
  <c r="M215" i="6" s="1"/>
  <c r="K219" i="6"/>
  <c r="I219" i="6"/>
  <c r="G219" i="6"/>
  <c r="G216" i="6" s="1"/>
  <c r="G215" i="6" s="1"/>
  <c r="E219" i="6"/>
  <c r="E216" i="6" s="1"/>
  <c r="E215" i="6" s="1"/>
  <c r="K216" i="6"/>
  <c r="I216" i="6"/>
  <c r="I215" i="6" s="1"/>
  <c r="O200" i="6"/>
  <c r="M200" i="6"/>
  <c r="K200" i="6"/>
  <c r="I200" i="6"/>
  <c r="G200" i="6"/>
  <c r="E200" i="6"/>
  <c r="O197" i="6"/>
  <c r="M197" i="6"/>
  <c r="K197" i="6"/>
  <c r="I197" i="6"/>
  <c r="G197" i="6"/>
  <c r="E197" i="6"/>
  <c r="O175" i="6"/>
  <c r="M175" i="6"/>
  <c r="K175" i="6"/>
  <c r="I175" i="6"/>
  <c r="G175" i="6"/>
  <c r="E175" i="6"/>
  <c r="O156" i="6"/>
  <c r="O155" i="6" s="1"/>
  <c r="O192" i="6" s="1"/>
  <c r="M156" i="6"/>
  <c r="M155" i="6" s="1"/>
  <c r="M192" i="6" s="1"/>
  <c r="K156" i="6"/>
  <c r="I156" i="6"/>
  <c r="G156" i="6"/>
  <c r="G155" i="6" s="1"/>
  <c r="G192" i="6" s="1"/>
  <c r="E156" i="6"/>
  <c r="E155" i="6" s="1"/>
  <c r="E192" i="6" s="1"/>
  <c r="K155" i="6"/>
  <c r="K192" i="6" s="1"/>
  <c r="I155" i="6"/>
  <c r="I192" i="6" s="1"/>
  <c r="O153" i="6"/>
  <c r="M153" i="6"/>
  <c r="G153" i="6"/>
  <c r="E153" i="6"/>
  <c r="O135" i="6"/>
  <c r="M135" i="6"/>
  <c r="K135" i="6"/>
  <c r="K153" i="6" s="1"/>
  <c r="I135" i="6"/>
  <c r="I153" i="6" s="1"/>
  <c r="G135" i="6"/>
  <c r="E135" i="6"/>
  <c r="O128" i="6"/>
  <c r="M128" i="6"/>
  <c r="K128" i="6"/>
  <c r="I128" i="6"/>
  <c r="G128" i="6"/>
  <c r="E128" i="6"/>
  <c r="O123" i="6"/>
  <c r="M123" i="6"/>
  <c r="K123" i="6"/>
  <c r="I123" i="6"/>
  <c r="G123" i="6"/>
  <c r="E123" i="6"/>
  <c r="O111" i="6"/>
  <c r="O108" i="6" s="1"/>
  <c r="O107" i="6" s="1"/>
  <c r="O91" i="6" s="1"/>
  <c r="M111" i="6"/>
  <c r="M108" i="6" s="1"/>
  <c r="M107" i="6" s="1"/>
  <c r="M91" i="6" s="1"/>
  <c r="K111" i="6"/>
  <c r="I111" i="6"/>
  <c r="G111" i="6"/>
  <c r="G108" i="6" s="1"/>
  <c r="G107" i="6" s="1"/>
  <c r="E111" i="6"/>
  <c r="E108" i="6" s="1"/>
  <c r="E107" i="6" s="1"/>
  <c r="K108" i="6"/>
  <c r="I108" i="6"/>
  <c r="O92" i="6"/>
  <c r="M92" i="6"/>
  <c r="K92" i="6"/>
  <c r="I92" i="6"/>
  <c r="G92" i="6"/>
  <c r="E92" i="6"/>
  <c r="O89" i="6"/>
  <c r="M89" i="6"/>
  <c r="K89" i="6"/>
  <c r="I89" i="6"/>
  <c r="G89" i="6"/>
  <c r="E89" i="6"/>
  <c r="O59" i="6"/>
  <c r="M59" i="6"/>
  <c r="K59" i="6"/>
  <c r="I59" i="6"/>
  <c r="G59" i="6"/>
  <c r="E59" i="6"/>
  <c r="O36" i="6"/>
  <c r="O35" i="6" s="1"/>
  <c r="O82" i="6" s="1"/>
  <c r="M36" i="6"/>
  <c r="M35" i="6" s="1"/>
  <c r="M82" i="6" s="1"/>
  <c r="K36" i="6"/>
  <c r="K35" i="6" s="1"/>
  <c r="K82" i="6" s="1"/>
  <c r="I36" i="6"/>
  <c r="G36" i="6"/>
  <c r="G35" i="6" s="1"/>
  <c r="G82" i="6" s="1"/>
  <c r="E36" i="6"/>
  <c r="E35" i="6" s="1"/>
  <c r="E82" i="6" s="1"/>
  <c r="I35" i="6"/>
  <c r="I82" i="6" s="1"/>
  <c r="O24" i="6"/>
  <c r="M24" i="6"/>
  <c r="K24" i="6"/>
  <c r="I24" i="6"/>
  <c r="G24" i="6"/>
  <c r="E24" i="6"/>
  <c r="O14" i="6"/>
  <c r="M14" i="6"/>
  <c r="K14" i="6"/>
  <c r="I14" i="6"/>
  <c r="G14" i="6"/>
  <c r="E14" i="6"/>
  <c r="O13" i="6"/>
  <c r="M13" i="6"/>
  <c r="K13" i="6"/>
  <c r="I13" i="6"/>
  <c r="G13" i="6"/>
  <c r="E13" i="6"/>
  <c r="O12" i="6"/>
  <c r="M12" i="6"/>
  <c r="K12" i="6"/>
  <c r="I12" i="6"/>
  <c r="G12" i="6"/>
  <c r="E12" i="6"/>
  <c r="O11" i="6"/>
  <c r="M11" i="6"/>
  <c r="K11" i="6"/>
  <c r="I11" i="6"/>
  <c r="G11" i="6"/>
  <c r="E11" i="6"/>
  <c r="O10" i="6"/>
  <c r="M10" i="6"/>
  <c r="K10" i="6"/>
  <c r="I10" i="6"/>
  <c r="G10" i="6"/>
  <c r="E10" i="6"/>
  <c r="O8" i="6"/>
  <c r="M8" i="6"/>
  <c r="K8" i="6"/>
  <c r="I8" i="6"/>
  <c r="G8" i="6"/>
  <c r="E8" i="6"/>
  <c r="O7" i="6"/>
  <c r="M7" i="6"/>
  <c r="K7" i="6"/>
  <c r="I7" i="6"/>
  <c r="G7" i="6"/>
  <c r="E7" i="6"/>
  <c r="O6" i="6"/>
  <c r="M6" i="6"/>
  <c r="K6" i="6"/>
  <c r="I6" i="6"/>
  <c r="G6" i="6"/>
  <c r="E6" i="6"/>
  <c r="O5" i="6"/>
  <c r="M5" i="6"/>
  <c r="K5" i="6"/>
  <c r="I5" i="6"/>
  <c r="G5" i="6"/>
  <c r="E5" i="6"/>
  <c r="O4" i="6"/>
  <c r="O3" i="6" s="1"/>
  <c r="M4" i="6"/>
  <c r="M3" i="6" s="1"/>
  <c r="K4" i="6"/>
  <c r="I4" i="6"/>
  <c r="G4" i="6"/>
  <c r="E4" i="6"/>
  <c r="K3" i="6"/>
  <c r="I3" i="6"/>
  <c r="O273" i="5"/>
  <c r="M273" i="5"/>
  <c r="K273" i="5"/>
  <c r="I273" i="5"/>
  <c r="G273" i="5"/>
  <c r="E273" i="5"/>
  <c r="O271" i="5"/>
  <c r="M271" i="5"/>
  <c r="K271" i="5"/>
  <c r="I271" i="5"/>
  <c r="G271" i="5"/>
  <c r="E271" i="5"/>
  <c r="O259" i="5"/>
  <c r="O256" i="5" s="1"/>
  <c r="M259" i="5"/>
  <c r="M256" i="5" s="1"/>
  <c r="K259" i="5"/>
  <c r="I259" i="5"/>
  <c r="G259" i="5"/>
  <c r="G256" i="5" s="1"/>
  <c r="E259" i="5"/>
  <c r="E256" i="5" s="1"/>
  <c r="K256" i="5"/>
  <c r="K255" i="5" s="1"/>
  <c r="I256" i="5"/>
  <c r="I255" i="5" s="1"/>
  <c r="K253" i="5"/>
  <c r="I253" i="5"/>
  <c r="O248" i="5"/>
  <c r="M248" i="5"/>
  <c r="K248" i="5"/>
  <c r="I248" i="5"/>
  <c r="G248" i="5"/>
  <c r="E248" i="5"/>
  <c r="O240" i="5"/>
  <c r="M240" i="5"/>
  <c r="K240" i="5"/>
  <c r="K239" i="5" s="1"/>
  <c r="K238" i="5" s="1"/>
  <c r="I240" i="5"/>
  <c r="I239" i="5" s="1"/>
  <c r="I238" i="5" s="1"/>
  <c r="G240" i="5"/>
  <c r="E240" i="5"/>
  <c r="O239" i="5"/>
  <c r="M239" i="5"/>
  <c r="G239" i="5"/>
  <c r="E239" i="5"/>
  <c r="O237" i="5"/>
  <c r="M237" i="5"/>
  <c r="K237" i="5"/>
  <c r="I237" i="5"/>
  <c r="G237" i="5"/>
  <c r="E237" i="5"/>
  <c r="O227" i="5"/>
  <c r="M227" i="5"/>
  <c r="K227" i="5"/>
  <c r="I227" i="5"/>
  <c r="G227" i="5"/>
  <c r="E227" i="5"/>
  <c r="O215" i="5"/>
  <c r="O212" i="5" s="1"/>
  <c r="M215" i="5"/>
  <c r="M212" i="5" s="1"/>
  <c r="K215" i="5"/>
  <c r="I215" i="5"/>
  <c r="G215" i="5"/>
  <c r="G212" i="5" s="1"/>
  <c r="E215" i="5"/>
  <c r="E212" i="5" s="1"/>
  <c r="K212" i="5"/>
  <c r="K211" i="5" s="1"/>
  <c r="I212" i="5"/>
  <c r="I211" i="5" s="1"/>
  <c r="K209" i="5"/>
  <c r="I209" i="5"/>
  <c r="O201" i="5"/>
  <c r="M201" i="5"/>
  <c r="K201" i="5"/>
  <c r="I201" i="5"/>
  <c r="G201" i="5"/>
  <c r="E201" i="5"/>
  <c r="O191" i="5"/>
  <c r="M191" i="5"/>
  <c r="K191" i="5"/>
  <c r="K190" i="5" s="1"/>
  <c r="K189" i="5" s="1"/>
  <c r="I191" i="5"/>
  <c r="I190" i="5" s="1"/>
  <c r="I189" i="5" s="1"/>
  <c r="G191" i="5"/>
  <c r="E191" i="5"/>
  <c r="O190" i="5"/>
  <c r="M190" i="5"/>
  <c r="G190" i="5"/>
  <c r="E190" i="5"/>
  <c r="O188" i="5"/>
  <c r="M188" i="5"/>
  <c r="K188" i="5"/>
  <c r="I188" i="5"/>
  <c r="G188" i="5"/>
  <c r="E188" i="5"/>
  <c r="O177" i="5"/>
  <c r="M177" i="5"/>
  <c r="K177" i="5"/>
  <c r="I177" i="5"/>
  <c r="G177" i="5"/>
  <c r="E177" i="5"/>
  <c r="O165" i="5"/>
  <c r="O162" i="5" s="1"/>
  <c r="M165" i="5"/>
  <c r="K165" i="5"/>
  <c r="I165" i="5"/>
  <c r="I162" i="5" s="1"/>
  <c r="G165" i="5"/>
  <c r="G162" i="5" s="1"/>
  <c r="E165" i="5"/>
  <c r="M162" i="5"/>
  <c r="M161" i="5" s="1"/>
  <c r="K162" i="5"/>
  <c r="K161" i="5" s="1"/>
  <c r="E162" i="5"/>
  <c r="E161" i="5" s="1"/>
  <c r="M159" i="5"/>
  <c r="K159" i="5"/>
  <c r="E159" i="5"/>
  <c r="O150" i="5"/>
  <c r="M150" i="5"/>
  <c r="K150" i="5"/>
  <c r="I150" i="5"/>
  <c r="G150" i="5"/>
  <c r="E150" i="5"/>
  <c r="O138" i="5"/>
  <c r="M138" i="5"/>
  <c r="M137" i="5" s="1"/>
  <c r="M136" i="5" s="1"/>
  <c r="K138" i="5"/>
  <c r="K137" i="5" s="1"/>
  <c r="K136" i="5" s="1"/>
  <c r="I138" i="5"/>
  <c r="G138" i="5"/>
  <c r="E138" i="5"/>
  <c r="E137" i="5" s="1"/>
  <c r="E136" i="5" s="1"/>
  <c r="O137" i="5"/>
  <c r="I137" i="5"/>
  <c r="G137" i="5"/>
  <c r="O135" i="5"/>
  <c r="M135" i="5"/>
  <c r="K135" i="5"/>
  <c r="I135" i="5"/>
  <c r="G135" i="5"/>
  <c r="E135" i="5"/>
  <c r="O126" i="5"/>
  <c r="M126" i="5"/>
  <c r="K126" i="5"/>
  <c r="I126" i="5"/>
  <c r="G126" i="5"/>
  <c r="E126" i="5"/>
  <c r="O122" i="5"/>
  <c r="M122" i="5"/>
  <c r="K122" i="5"/>
  <c r="I122" i="5"/>
  <c r="G122" i="5"/>
  <c r="E122" i="5"/>
  <c r="O110" i="5"/>
  <c r="M110" i="5"/>
  <c r="M107" i="5" s="1"/>
  <c r="K110" i="5"/>
  <c r="K107" i="5" s="1"/>
  <c r="I110" i="5"/>
  <c r="G110" i="5"/>
  <c r="E110" i="5"/>
  <c r="E107" i="5" s="1"/>
  <c r="O107" i="5"/>
  <c r="O106" i="5" s="1"/>
  <c r="I107" i="5"/>
  <c r="I106" i="5" s="1"/>
  <c r="G107" i="5"/>
  <c r="G106" i="5" s="1"/>
  <c r="O105" i="5"/>
  <c r="I105" i="5"/>
  <c r="G105" i="5"/>
  <c r="O96" i="5"/>
  <c r="M96" i="5"/>
  <c r="K96" i="5"/>
  <c r="I96" i="5"/>
  <c r="G96" i="5"/>
  <c r="E96" i="5"/>
  <c r="O85" i="5"/>
  <c r="O84" i="5" s="1"/>
  <c r="O83" i="5" s="1"/>
  <c r="M85" i="5"/>
  <c r="K85" i="5"/>
  <c r="I85" i="5"/>
  <c r="I84" i="5" s="1"/>
  <c r="I83" i="5" s="1"/>
  <c r="G85" i="5"/>
  <c r="G84" i="5" s="1"/>
  <c r="G83" i="5" s="1"/>
  <c r="E85" i="5"/>
  <c r="M84" i="5"/>
  <c r="K84" i="5"/>
  <c r="E84" i="5"/>
  <c r="O82" i="5"/>
  <c r="M82" i="5"/>
  <c r="K82" i="5"/>
  <c r="I82" i="5"/>
  <c r="G82" i="5"/>
  <c r="E82" i="5"/>
  <c r="O68" i="5"/>
  <c r="M68" i="5"/>
  <c r="K68" i="5"/>
  <c r="I68" i="5"/>
  <c r="G68" i="5"/>
  <c r="E68" i="5"/>
  <c r="O62" i="5"/>
  <c r="M62" i="5"/>
  <c r="K62" i="5"/>
  <c r="I62" i="5"/>
  <c r="G62" i="5"/>
  <c r="E62" i="5"/>
  <c r="O57" i="5"/>
  <c r="M57" i="5"/>
  <c r="K57" i="5"/>
  <c r="I57" i="5"/>
  <c r="G57" i="5"/>
  <c r="E57" i="5"/>
  <c r="O45" i="5"/>
  <c r="M45" i="5"/>
  <c r="M42" i="5" s="1"/>
  <c r="K45" i="5"/>
  <c r="K42" i="5" s="1"/>
  <c r="I45" i="5"/>
  <c r="G45" i="5"/>
  <c r="E45" i="5"/>
  <c r="E42" i="5" s="1"/>
  <c r="O42" i="5"/>
  <c r="O41" i="5" s="1"/>
  <c r="I42" i="5"/>
  <c r="G42" i="5"/>
  <c r="G41" i="5" s="1"/>
  <c r="O39" i="5"/>
  <c r="G39" i="5"/>
  <c r="O26" i="5"/>
  <c r="M26" i="5"/>
  <c r="K26" i="5"/>
  <c r="I26" i="5"/>
  <c r="G26" i="5"/>
  <c r="E26" i="5"/>
  <c r="O13" i="5"/>
  <c r="O12" i="5" s="1"/>
  <c r="M13" i="5"/>
  <c r="K13" i="5"/>
  <c r="K12" i="5" s="1"/>
  <c r="I13" i="5"/>
  <c r="I12" i="5" s="1"/>
  <c r="G13" i="5"/>
  <c r="G12" i="5" s="1"/>
  <c r="E13" i="5"/>
  <c r="E12" i="5" s="1"/>
  <c r="M12" i="5"/>
  <c r="O10" i="5"/>
  <c r="M10" i="5"/>
  <c r="K10" i="5"/>
  <c r="I10" i="5"/>
  <c r="G10" i="5"/>
  <c r="E10" i="5"/>
  <c r="O1277" i="4"/>
  <c r="M1277" i="4"/>
  <c r="K1277" i="4"/>
  <c r="I1277" i="4"/>
  <c r="G1277" i="4"/>
  <c r="E1277" i="4"/>
  <c r="O1273" i="4"/>
  <c r="M1273" i="4"/>
  <c r="K1273" i="4"/>
  <c r="I1273" i="4"/>
  <c r="G1273" i="4"/>
  <c r="E1273" i="4"/>
  <c r="O1261" i="4"/>
  <c r="O1258" i="4" s="1"/>
  <c r="O1255" i="4" s="1"/>
  <c r="M1261" i="4"/>
  <c r="K1261" i="4"/>
  <c r="I1261" i="4"/>
  <c r="I1258" i="4" s="1"/>
  <c r="I1255" i="4" s="1"/>
  <c r="G1261" i="4"/>
  <c r="G1258" i="4" s="1"/>
  <c r="G1255" i="4" s="1"/>
  <c r="E1261" i="4"/>
  <c r="M1258" i="4"/>
  <c r="K1258" i="4"/>
  <c r="E1258" i="4"/>
  <c r="O1257" i="4"/>
  <c r="G1257" i="4"/>
  <c r="O1247" i="4"/>
  <c r="M1247" i="4"/>
  <c r="K1247" i="4"/>
  <c r="I1247" i="4"/>
  <c r="G1247" i="4"/>
  <c r="E1247" i="4"/>
  <c r="O1234" i="4"/>
  <c r="M1234" i="4"/>
  <c r="K1234" i="4"/>
  <c r="K1233" i="4" s="1"/>
  <c r="I1234" i="4"/>
  <c r="I1233" i="4" s="1"/>
  <c r="G1234" i="4"/>
  <c r="E1234" i="4"/>
  <c r="O1233" i="4"/>
  <c r="M1233" i="4"/>
  <c r="G1233" i="4"/>
  <c r="E1233" i="4"/>
  <c r="O1230" i="4"/>
  <c r="M1230" i="4"/>
  <c r="K1230" i="4"/>
  <c r="I1230" i="4"/>
  <c r="G1230" i="4"/>
  <c r="E1230" i="4"/>
  <c r="O1222" i="4"/>
  <c r="M1222" i="4"/>
  <c r="K1222" i="4"/>
  <c r="I1222" i="4"/>
  <c r="G1222" i="4"/>
  <c r="E1222" i="4"/>
  <c r="O1218" i="4"/>
  <c r="M1218" i="4"/>
  <c r="K1218" i="4"/>
  <c r="I1218" i="4"/>
  <c r="G1218" i="4"/>
  <c r="E1218" i="4"/>
  <c r="O1206" i="4"/>
  <c r="M1206" i="4"/>
  <c r="M1203" i="4" s="1"/>
  <c r="K1206" i="4"/>
  <c r="K1203" i="4" s="1"/>
  <c r="K1200" i="4" s="1"/>
  <c r="I1206" i="4"/>
  <c r="I1203" i="4" s="1"/>
  <c r="G1206" i="4"/>
  <c r="E1206" i="4"/>
  <c r="E1203" i="4" s="1"/>
  <c r="O1203" i="4"/>
  <c r="O1202" i="4" s="1"/>
  <c r="G1203" i="4"/>
  <c r="G1202" i="4" s="1"/>
  <c r="O1196" i="4"/>
  <c r="M1196" i="4"/>
  <c r="K1196" i="4"/>
  <c r="I1196" i="4"/>
  <c r="G1196" i="4"/>
  <c r="E1196" i="4"/>
  <c r="O1187" i="4"/>
  <c r="O1186" i="4" s="1"/>
  <c r="M1187" i="4"/>
  <c r="K1187" i="4"/>
  <c r="I1187" i="4"/>
  <c r="I1186" i="4" s="1"/>
  <c r="G1187" i="4"/>
  <c r="G1186" i="4" s="1"/>
  <c r="E1187" i="4"/>
  <c r="M1186" i="4"/>
  <c r="K1186" i="4"/>
  <c r="K1185" i="4" s="1"/>
  <c r="E1186" i="4"/>
  <c r="M1183" i="4"/>
  <c r="K1183" i="4"/>
  <c r="E1183" i="4"/>
  <c r="O1176" i="4"/>
  <c r="O1183" i="4" s="1"/>
  <c r="M1176" i="4"/>
  <c r="K1176" i="4"/>
  <c r="I1176" i="4"/>
  <c r="I1183" i="4" s="1"/>
  <c r="G1176" i="4"/>
  <c r="G1183" i="4" s="1"/>
  <c r="E1176" i="4"/>
  <c r="O1171" i="4"/>
  <c r="M1171" i="4"/>
  <c r="K1171" i="4"/>
  <c r="I1171" i="4"/>
  <c r="G1171" i="4"/>
  <c r="E1171" i="4"/>
  <c r="O1168" i="4"/>
  <c r="M1168" i="4"/>
  <c r="K1168" i="4"/>
  <c r="I1168" i="4"/>
  <c r="G1168" i="4"/>
  <c r="E1168" i="4"/>
  <c r="O1156" i="4"/>
  <c r="M1156" i="4"/>
  <c r="M1153" i="4" s="1"/>
  <c r="K1156" i="4"/>
  <c r="K1153" i="4" s="1"/>
  <c r="I1156" i="4"/>
  <c r="G1156" i="4"/>
  <c r="E1156" i="4"/>
  <c r="E1153" i="4" s="1"/>
  <c r="O1153" i="4"/>
  <c r="O1152" i="4" s="1"/>
  <c r="I1153" i="4"/>
  <c r="I1152" i="4" s="1"/>
  <c r="G1153" i="4"/>
  <c r="G1152" i="4" s="1"/>
  <c r="O1150" i="4"/>
  <c r="I1150" i="4"/>
  <c r="G1150" i="4"/>
  <c r="O1142" i="4"/>
  <c r="M1142" i="4"/>
  <c r="K1142" i="4"/>
  <c r="I1142" i="4"/>
  <c r="G1142" i="4"/>
  <c r="E1142" i="4"/>
  <c r="O1130" i="4"/>
  <c r="O1129" i="4" s="1"/>
  <c r="O1128" i="4" s="1"/>
  <c r="M1130" i="4"/>
  <c r="K1130" i="4"/>
  <c r="I1130" i="4"/>
  <c r="I1129" i="4" s="1"/>
  <c r="I1128" i="4" s="1"/>
  <c r="G1130" i="4"/>
  <c r="G1129" i="4" s="1"/>
  <c r="E1130" i="4"/>
  <c r="M1129" i="4"/>
  <c r="K1129" i="4"/>
  <c r="E1129" i="4"/>
  <c r="O1126" i="4"/>
  <c r="M1126" i="4"/>
  <c r="K1126" i="4"/>
  <c r="I1126" i="4"/>
  <c r="G1126" i="4"/>
  <c r="E1126" i="4"/>
  <c r="O1122" i="4"/>
  <c r="M1122" i="4"/>
  <c r="K1122" i="4"/>
  <c r="I1122" i="4"/>
  <c r="G1122" i="4"/>
  <c r="E1122" i="4"/>
  <c r="O1116" i="4"/>
  <c r="M1116" i="4"/>
  <c r="K1116" i="4"/>
  <c r="I1116" i="4"/>
  <c r="G1116" i="4"/>
  <c r="E1116" i="4"/>
  <c r="O1104" i="4"/>
  <c r="O1101" i="4" s="1"/>
  <c r="M1104" i="4"/>
  <c r="K1104" i="4"/>
  <c r="I1104" i="4"/>
  <c r="I1101" i="4" s="1"/>
  <c r="G1104" i="4"/>
  <c r="G1101" i="4" s="1"/>
  <c r="E1104" i="4"/>
  <c r="M1101" i="4"/>
  <c r="M1100" i="4" s="1"/>
  <c r="K1101" i="4"/>
  <c r="K1100" i="4" s="1"/>
  <c r="E1101" i="4"/>
  <c r="E1100" i="4" s="1"/>
  <c r="M1098" i="4"/>
  <c r="K1098" i="4"/>
  <c r="E1098" i="4"/>
  <c r="O1089" i="4"/>
  <c r="M1089" i="4"/>
  <c r="K1089" i="4"/>
  <c r="I1089" i="4"/>
  <c r="G1089" i="4"/>
  <c r="E1089" i="4"/>
  <c r="O1078" i="4"/>
  <c r="M1078" i="4"/>
  <c r="M1077" i="4" s="1"/>
  <c r="M1076" i="4" s="1"/>
  <c r="K1078" i="4"/>
  <c r="K1077" i="4" s="1"/>
  <c r="K1076" i="4" s="1"/>
  <c r="I1078" i="4"/>
  <c r="G1078" i="4"/>
  <c r="E1078" i="4"/>
  <c r="E1077" i="4" s="1"/>
  <c r="E1076" i="4" s="1"/>
  <c r="O1077" i="4"/>
  <c r="I1077" i="4"/>
  <c r="G1077" i="4"/>
  <c r="O1074" i="4"/>
  <c r="M1074" i="4"/>
  <c r="K1074" i="4"/>
  <c r="I1074" i="4"/>
  <c r="G1074" i="4"/>
  <c r="E1074" i="4"/>
  <c r="O1067" i="4"/>
  <c r="M1067" i="4"/>
  <c r="K1067" i="4"/>
  <c r="I1067" i="4"/>
  <c r="G1067" i="4"/>
  <c r="E1067" i="4"/>
  <c r="O1064" i="4"/>
  <c r="M1064" i="4"/>
  <c r="K1064" i="4"/>
  <c r="I1064" i="4"/>
  <c r="G1064" i="4"/>
  <c r="E1064" i="4"/>
  <c r="O1052" i="4"/>
  <c r="M1052" i="4"/>
  <c r="M1050" i="4" s="1"/>
  <c r="K1052" i="4"/>
  <c r="K1050" i="4" s="1"/>
  <c r="I1052" i="4"/>
  <c r="G1052" i="4"/>
  <c r="E1052" i="4"/>
  <c r="E1050" i="4" s="1"/>
  <c r="O1050" i="4"/>
  <c r="O1049" i="4" s="1"/>
  <c r="I1050" i="4"/>
  <c r="I1049" i="4" s="1"/>
  <c r="G1050" i="4"/>
  <c r="G1049" i="4" s="1"/>
  <c r="O1047" i="4"/>
  <c r="I1047" i="4"/>
  <c r="G1047" i="4"/>
  <c r="O1043" i="4"/>
  <c r="M1043" i="4"/>
  <c r="K1043" i="4"/>
  <c r="I1043" i="4"/>
  <c r="G1043" i="4"/>
  <c r="E1043" i="4"/>
  <c r="O1040" i="4"/>
  <c r="O1039" i="4" s="1"/>
  <c r="M1040" i="4"/>
  <c r="K1040" i="4"/>
  <c r="I1040" i="4"/>
  <c r="I1039" i="4" s="1"/>
  <c r="G1040" i="4"/>
  <c r="G1039" i="4" s="1"/>
  <c r="E1040" i="4"/>
  <c r="O1037" i="4"/>
  <c r="M1037" i="4"/>
  <c r="K1037" i="4"/>
  <c r="I1037" i="4"/>
  <c r="G1037" i="4"/>
  <c r="E1037" i="4"/>
  <c r="O1030" i="4"/>
  <c r="M1030" i="4"/>
  <c r="K1030" i="4"/>
  <c r="I1030" i="4"/>
  <c r="G1030" i="4"/>
  <c r="E1030" i="4"/>
  <c r="O1025" i="4"/>
  <c r="M1025" i="4"/>
  <c r="K1025" i="4"/>
  <c r="I1025" i="4"/>
  <c r="G1025" i="4"/>
  <c r="E1025" i="4"/>
  <c r="O1022" i="4"/>
  <c r="M1022" i="4"/>
  <c r="K1022" i="4"/>
  <c r="I1022" i="4"/>
  <c r="G1022" i="4"/>
  <c r="E1022" i="4"/>
  <c r="O1010" i="4"/>
  <c r="O1007" i="4" s="1"/>
  <c r="M1010" i="4"/>
  <c r="K1010" i="4"/>
  <c r="I1010" i="4"/>
  <c r="I1007" i="4" s="1"/>
  <c r="G1010" i="4"/>
  <c r="G1007" i="4" s="1"/>
  <c r="E1010" i="4"/>
  <c r="M1007" i="4"/>
  <c r="M1006" i="4" s="1"/>
  <c r="K1007" i="4"/>
  <c r="K1006" i="4" s="1"/>
  <c r="E1007" i="4"/>
  <c r="E1006" i="4" s="1"/>
  <c r="M1004" i="4"/>
  <c r="K1004" i="4"/>
  <c r="E1004" i="4"/>
  <c r="O999" i="4"/>
  <c r="M999" i="4"/>
  <c r="K999" i="4"/>
  <c r="I999" i="4"/>
  <c r="G999" i="4"/>
  <c r="E999" i="4"/>
  <c r="O989" i="4"/>
  <c r="M989" i="4"/>
  <c r="M988" i="4" s="1"/>
  <c r="M987" i="4" s="1"/>
  <c r="K989" i="4"/>
  <c r="K988" i="4" s="1"/>
  <c r="K987" i="4" s="1"/>
  <c r="I989" i="4"/>
  <c r="G989" i="4"/>
  <c r="E989" i="4"/>
  <c r="E988" i="4" s="1"/>
  <c r="E987" i="4" s="1"/>
  <c r="O988" i="4"/>
  <c r="I988" i="4"/>
  <c r="G988" i="4"/>
  <c r="O985" i="4"/>
  <c r="M985" i="4"/>
  <c r="K985" i="4"/>
  <c r="I985" i="4"/>
  <c r="G985" i="4"/>
  <c r="E985" i="4"/>
  <c r="O977" i="4"/>
  <c r="M977" i="4"/>
  <c r="K977" i="4"/>
  <c r="I977" i="4"/>
  <c r="G977" i="4"/>
  <c r="E977" i="4"/>
  <c r="O972" i="4"/>
  <c r="M972" i="4"/>
  <c r="K972" i="4"/>
  <c r="I972" i="4"/>
  <c r="G972" i="4"/>
  <c r="E972" i="4"/>
  <c r="O967" i="4"/>
  <c r="M967" i="4"/>
  <c r="K967" i="4"/>
  <c r="I967" i="4"/>
  <c r="G967" i="4"/>
  <c r="E967" i="4"/>
  <c r="O955" i="4"/>
  <c r="O954" i="4" s="1"/>
  <c r="M955" i="4"/>
  <c r="K955" i="4"/>
  <c r="I955" i="4"/>
  <c r="I954" i="4" s="1"/>
  <c r="G955" i="4"/>
  <c r="G954" i="4" s="1"/>
  <c r="E955" i="4"/>
  <c r="M954" i="4"/>
  <c r="M953" i="4" s="1"/>
  <c r="K954" i="4"/>
  <c r="K953" i="4" s="1"/>
  <c r="E954" i="4"/>
  <c r="E953" i="4" s="1"/>
  <c r="M951" i="4"/>
  <c r="K951" i="4"/>
  <c r="E951" i="4"/>
  <c r="O944" i="4"/>
  <c r="M944" i="4"/>
  <c r="K944" i="4"/>
  <c r="I944" i="4"/>
  <c r="G944" i="4"/>
  <c r="E944" i="4"/>
  <c r="O941" i="4"/>
  <c r="M941" i="4"/>
  <c r="M940" i="4" s="1"/>
  <c r="K941" i="4"/>
  <c r="K940" i="4" s="1"/>
  <c r="I941" i="4"/>
  <c r="G941" i="4"/>
  <c r="E941" i="4"/>
  <c r="E940" i="4" s="1"/>
  <c r="O938" i="4"/>
  <c r="M938" i="4"/>
  <c r="K938" i="4"/>
  <c r="I938" i="4"/>
  <c r="G938" i="4"/>
  <c r="E938" i="4"/>
  <c r="O930" i="4"/>
  <c r="M930" i="4"/>
  <c r="K930" i="4"/>
  <c r="I930" i="4"/>
  <c r="G930" i="4"/>
  <c r="E930" i="4"/>
  <c r="O927" i="4"/>
  <c r="M927" i="4"/>
  <c r="K927" i="4"/>
  <c r="I927" i="4"/>
  <c r="G927" i="4"/>
  <c r="E927" i="4"/>
  <c r="O922" i="4"/>
  <c r="M922" i="4"/>
  <c r="K922" i="4"/>
  <c r="I922" i="4"/>
  <c r="G922" i="4"/>
  <c r="E922" i="4"/>
  <c r="O910" i="4"/>
  <c r="M910" i="4"/>
  <c r="M907" i="4" s="1"/>
  <c r="K910" i="4"/>
  <c r="K907" i="4" s="1"/>
  <c r="I910" i="4"/>
  <c r="G910" i="4"/>
  <c r="E910" i="4"/>
  <c r="E907" i="4" s="1"/>
  <c r="O907" i="4"/>
  <c r="O906" i="4" s="1"/>
  <c r="I907" i="4"/>
  <c r="I906" i="4" s="1"/>
  <c r="G907" i="4"/>
  <c r="G906" i="4" s="1"/>
  <c r="O904" i="4"/>
  <c r="I904" i="4"/>
  <c r="G904" i="4"/>
  <c r="O900" i="4"/>
  <c r="M900" i="4"/>
  <c r="K900" i="4"/>
  <c r="I900" i="4"/>
  <c r="G900" i="4"/>
  <c r="E900" i="4"/>
  <c r="O897" i="4"/>
  <c r="O896" i="4" s="1"/>
  <c r="M897" i="4"/>
  <c r="K897" i="4"/>
  <c r="I897" i="4"/>
  <c r="I896" i="4" s="1"/>
  <c r="G897" i="4"/>
  <c r="G896" i="4" s="1"/>
  <c r="E897" i="4"/>
  <c r="O894" i="4"/>
  <c r="I894" i="4"/>
  <c r="G894" i="4"/>
  <c r="O887" i="4"/>
  <c r="M887" i="4"/>
  <c r="M894" i="4" s="1"/>
  <c r="K887" i="4"/>
  <c r="K894" i="4" s="1"/>
  <c r="I887" i="4"/>
  <c r="G887" i="4"/>
  <c r="E887" i="4"/>
  <c r="E894" i="4" s="1"/>
  <c r="O882" i="4"/>
  <c r="M882" i="4"/>
  <c r="K882" i="4"/>
  <c r="I882" i="4"/>
  <c r="G882" i="4"/>
  <c r="E882" i="4"/>
  <c r="O879" i="4"/>
  <c r="M879" i="4"/>
  <c r="K879" i="4"/>
  <c r="I879" i="4"/>
  <c r="G879" i="4"/>
  <c r="E879" i="4"/>
  <c r="O867" i="4"/>
  <c r="O864" i="4" s="1"/>
  <c r="M867" i="4"/>
  <c r="K867" i="4"/>
  <c r="I867" i="4"/>
  <c r="I864" i="4" s="1"/>
  <c r="G867" i="4"/>
  <c r="G864" i="4" s="1"/>
  <c r="E867" i="4"/>
  <c r="M864" i="4"/>
  <c r="M863" i="4" s="1"/>
  <c r="K864" i="4"/>
  <c r="K863" i="4" s="1"/>
  <c r="E864" i="4"/>
  <c r="E863" i="4" s="1"/>
  <c r="M861" i="4"/>
  <c r="K861" i="4"/>
  <c r="E861" i="4"/>
  <c r="O854" i="4"/>
  <c r="M854" i="4"/>
  <c r="K854" i="4"/>
  <c r="I854" i="4"/>
  <c r="G854" i="4"/>
  <c r="E854" i="4"/>
  <c r="O842" i="4"/>
  <c r="M842" i="4"/>
  <c r="M841" i="4" s="1"/>
  <c r="M840" i="4" s="1"/>
  <c r="K842" i="4"/>
  <c r="K841" i="4" s="1"/>
  <c r="K840" i="4" s="1"/>
  <c r="I842" i="4"/>
  <c r="G842" i="4"/>
  <c r="E842" i="4"/>
  <c r="E841" i="4" s="1"/>
  <c r="E840" i="4" s="1"/>
  <c r="O841" i="4"/>
  <c r="I841" i="4"/>
  <c r="G841" i="4"/>
  <c r="O838" i="4"/>
  <c r="M838" i="4"/>
  <c r="K838" i="4"/>
  <c r="I838" i="4"/>
  <c r="G838" i="4"/>
  <c r="E838" i="4"/>
  <c r="O831" i="4"/>
  <c r="M831" i="4"/>
  <c r="K831" i="4"/>
  <c r="I831" i="4"/>
  <c r="G831" i="4"/>
  <c r="E831" i="4"/>
  <c r="O828" i="4"/>
  <c r="M828" i="4"/>
  <c r="K828" i="4"/>
  <c r="I828" i="4"/>
  <c r="G828" i="4"/>
  <c r="E828" i="4"/>
  <c r="O825" i="4"/>
  <c r="M825" i="4"/>
  <c r="K825" i="4"/>
  <c r="I825" i="4"/>
  <c r="G825" i="4"/>
  <c r="E825" i="4"/>
  <c r="O822" i="4"/>
  <c r="O821" i="4" s="1"/>
  <c r="M822" i="4"/>
  <c r="K822" i="4"/>
  <c r="I822" i="4"/>
  <c r="I821" i="4" s="1"/>
  <c r="G822" i="4"/>
  <c r="G821" i="4" s="1"/>
  <c r="E822" i="4"/>
  <c r="M821" i="4"/>
  <c r="K821" i="4"/>
  <c r="E821" i="4"/>
  <c r="O819" i="4"/>
  <c r="M819" i="4"/>
  <c r="K819" i="4"/>
  <c r="I819" i="4"/>
  <c r="G819" i="4"/>
  <c r="E819" i="4"/>
  <c r="O813" i="4"/>
  <c r="M813" i="4"/>
  <c r="K813" i="4"/>
  <c r="I813" i="4"/>
  <c r="G813" i="4"/>
  <c r="E813" i="4"/>
  <c r="O806" i="4"/>
  <c r="M806" i="4"/>
  <c r="K806" i="4"/>
  <c r="I806" i="4"/>
  <c r="G806" i="4"/>
  <c r="E806" i="4"/>
  <c r="O799" i="4"/>
  <c r="M799" i="4"/>
  <c r="K799" i="4"/>
  <c r="I799" i="4"/>
  <c r="G799" i="4"/>
  <c r="E799" i="4"/>
  <c r="O787" i="4"/>
  <c r="O784" i="4" s="1"/>
  <c r="M787" i="4"/>
  <c r="K787" i="4"/>
  <c r="I787" i="4"/>
  <c r="I784" i="4" s="1"/>
  <c r="G787" i="4"/>
  <c r="G784" i="4" s="1"/>
  <c r="E787" i="4"/>
  <c r="M784" i="4"/>
  <c r="K784" i="4"/>
  <c r="K783" i="4" s="1"/>
  <c r="E784" i="4"/>
  <c r="M781" i="4"/>
  <c r="K781" i="4"/>
  <c r="E781" i="4"/>
  <c r="O771" i="4"/>
  <c r="M771" i="4"/>
  <c r="K771" i="4"/>
  <c r="I771" i="4"/>
  <c r="G771" i="4"/>
  <c r="E771" i="4"/>
  <c r="O759" i="4"/>
  <c r="M759" i="4"/>
  <c r="M758" i="4" s="1"/>
  <c r="M757" i="4" s="1"/>
  <c r="K759" i="4"/>
  <c r="K758" i="4" s="1"/>
  <c r="I759" i="4"/>
  <c r="G759" i="4"/>
  <c r="E759" i="4"/>
  <c r="E758" i="4" s="1"/>
  <c r="E757" i="4" s="1"/>
  <c r="O758" i="4"/>
  <c r="I758" i="4"/>
  <c r="G758" i="4"/>
  <c r="O755" i="4"/>
  <c r="M755" i="4"/>
  <c r="K755" i="4"/>
  <c r="I755" i="4"/>
  <c r="G755" i="4"/>
  <c r="E755" i="4"/>
  <c r="O748" i="4"/>
  <c r="M748" i="4"/>
  <c r="K748" i="4"/>
  <c r="I748" i="4"/>
  <c r="G748" i="4"/>
  <c r="E748" i="4"/>
  <c r="O741" i="4"/>
  <c r="M741" i="4"/>
  <c r="M716" i="4" s="1"/>
  <c r="K741" i="4"/>
  <c r="I741" i="4"/>
  <c r="G741" i="4"/>
  <c r="E741" i="4"/>
  <c r="E716" i="4" s="1"/>
  <c r="O734" i="4"/>
  <c r="M734" i="4"/>
  <c r="K734" i="4"/>
  <c r="I734" i="4"/>
  <c r="G734" i="4"/>
  <c r="E734" i="4"/>
  <c r="O722" i="4"/>
  <c r="O719" i="4" s="1"/>
  <c r="M722" i="4"/>
  <c r="K722" i="4"/>
  <c r="I722" i="4"/>
  <c r="I719" i="4" s="1"/>
  <c r="G722" i="4"/>
  <c r="G719" i="4" s="1"/>
  <c r="E722" i="4"/>
  <c r="M719" i="4"/>
  <c r="K719" i="4"/>
  <c r="K718" i="4" s="1"/>
  <c r="E719" i="4"/>
  <c r="K716" i="4"/>
  <c r="O707" i="4"/>
  <c r="M707" i="4"/>
  <c r="K707" i="4"/>
  <c r="I707" i="4"/>
  <c r="G707" i="4"/>
  <c r="E707" i="4"/>
  <c r="O693" i="4"/>
  <c r="M693" i="4"/>
  <c r="M692" i="4" s="1"/>
  <c r="K693" i="4"/>
  <c r="K692" i="4" s="1"/>
  <c r="K691" i="4" s="1"/>
  <c r="I693" i="4"/>
  <c r="G693" i="4"/>
  <c r="E693" i="4"/>
  <c r="E692" i="4" s="1"/>
  <c r="O692" i="4"/>
  <c r="I692" i="4"/>
  <c r="G692" i="4"/>
  <c r="O689" i="4"/>
  <c r="M689" i="4"/>
  <c r="K689" i="4"/>
  <c r="I689" i="4"/>
  <c r="G689" i="4"/>
  <c r="E689" i="4"/>
  <c r="O681" i="4"/>
  <c r="M681" i="4"/>
  <c r="K681" i="4"/>
  <c r="I681" i="4"/>
  <c r="G681" i="4"/>
  <c r="E681" i="4"/>
  <c r="O674" i="4"/>
  <c r="M674" i="4"/>
  <c r="K674" i="4"/>
  <c r="I674" i="4"/>
  <c r="G674" i="4"/>
  <c r="E674" i="4"/>
  <c r="O667" i="4"/>
  <c r="M667" i="4"/>
  <c r="K667" i="4"/>
  <c r="I667" i="4"/>
  <c r="G667" i="4"/>
  <c r="E667" i="4"/>
  <c r="O655" i="4"/>
  <c r="O652" i="4" s="1"/>
  <c r="M655" i="4"/>
  <c r="K655" i="4"/>
  <c r="I655" i="4"/>
  <c r="I652" i="4" s="1"/>
  <c r="G655" i="4"/>
  <c r="G652" i="4" s="1"/>
  <c r="E655" i="4"/>
  <c r="M652" i="4"/>
  <c r="M651" i="4" s="1"/>
  <c r="K652" i="4"/>
  <c r="K651" i="4" s="1"/>
  <c r="E652" i="4"/>
  <c r="E651" i="4" s="1"/>
  <c r="M649" i="4"/>
  <c r="K649" i="4"/>
  <c r="E649" i="4"/>
  <c r="O639" i="4"/>
  <c r="M639" i="4"/>
  <c r="K639" i="4"/>
  <c r="I639" i="4"/>
  <c r="G639" i="4"/>
  <c r="E639" i="4"/>
  <c r="O627" i="4"/>
  <c r="M627" i="4"/>
  <c r="M626" i="4" s="1"/>
  <c r="M625" i="4" s="1"/>
  <c r="K627" i="4"/>
  <c r="K626" i="4" s="1"/>
  <c r="K625" i="4" s="1"/>
  <c r="I627" i="4"/>
  <c r="G627" i="4"/>
  <c r="E627" i="4"/>
  <c r="E626" i="4" s="1"/>
  <c r="E625" i="4" s="1"/>
  <c r="O626" i="4"/>
  <c r="I626" i="4"/>
  <c r="G626" i="4"/>
  <c r="O623" i="4"/>
  <c r="M623" i="4"/>
  <c r="K623" i="4"/>
  <c r="I623" i="4"/>
  <c r="G623" i="4"/>
  <c r="E623" i="4"/>
  <c r="O611" i="4"/>
  <c r="M611" i="4"/>
  <c r="K611" i="4"/>
  <c r="I611" i="4"/>
  <c r="G611" i="4"/>
  <c r="E611" i="4"/>
  <c r="O604" i="4"/>
  <c r="M604" i="4"/>
  <c r="K604" i="4"/>
  <c r="I604" i="4"/>
  <c r="G604" i="4"/>
  <c r="E604" i="4"/>
  <c r="O592" i="4"/>
  <c r="M592" i="4"/>
  <c r="M589" i="4" s="1"/>
  <c r="K592" i="4"/>
  <c r="K589" i="4" s="1"/>
  <c r="I592" i="4"/>
  <c r="G592" i="4"/>
  <c r="E592" i="4"/>
  <c r="E589" i="4" s="1"/>
  <c r="O589" i="4"/>
  <c r="O588" i="4" s="1"/>
  <c r="I589" i="4"/>
  <c r="I588" i="4" s="1"/>
  <c r="G589" i="4"/>
  <c r="G588" i="4" s="1"/>
  <c r="O586" i="4"/>
  <c r="I586" i="4"/>
  <c r="O576" i="4"/>
  <c r="M576" i="4"/>
  <c r="K576" i="4"/>
  <c r="I576" i="4"/>
  <c r="G576" i="4"/>
  <c r="E576" i="4"/>
  <c r="O563" i="4"/>
  <c r="O562" i="4" s="1"/>
  <c r="O561" i="4" s="1"/>
  <c r="M563" i="4"/>
  <c r="K563" i="4"/>
  <c r="I563" i="4"/>
  <c r="I562" i="4" s="1"/>
  <c r="G563" i="4"/>
  <c r="G562" i="4" s="1"/>
  <c r="E563" i="4"/>
  <c r="M562" i="4"/>
  <c r="K562" i="4"/>
  <c r="E562" i="4"/>
  <c r="O559" i="4"/>
  <c r="M559" i="4"/>
  <c r="K559" i="4"/>
  <c r="I559" i="4"/>
  <c r="G559" i="4"/>
  <c r="E559" i="4"/>
  <c r="O551" i="4"/>
  <c r="M551" i="4"/>
  <c r="K551" i="4"/>
  <c r="I551" i="4"/>
  <c r="G551" i="4"/>
  <c r="E551" i="4"/>
  <c r="O544" i="4"/>
  <c r="M544" i="4"/>
  <c r="K544" i="4"/>
  <c r="I544" i="4"/>
  <c r="G544" i="4"/>
  <c r="E544" i="4"/>
  <c r="O537" i="4"/>
  <c r="M537" i="4"/>
  <c r="K537" i="4"/>
  <c r="I537" i="4"/>
  <c r="G537" i="4"/>
  <c r="E537" i="4"/>
  <c r="O525" i="4"/>
  <c r="M525" i="4"/>
  <c r="M522" i="4" s="1"/>
  <c r="K525" i="4"/>
  <c r="K522" i="4" s="1"/>
  <c r="I525" i="4"/>
  <c r="G525" i="4"/>
  <c r="E525" i="4"/>
  <c r="E522" i="4" s="1"/>
  <c r="O522" i="4"/>
  <c r="O521" i="4" s="1"/>
  <c r="I522" i="4"/>
  <c r="I521" i="4" s="1"/>
  <c r="G522" i="4"/>
  <c r="G521" i="4" s="1"/>
  <c r="O519" i="4"/>
  <c r="I519" i="4"/>
  <c r="G519" i="4"/>
  <c r="O510" i="4"/>
  <c r="M510" i="4"/>
  <c r="K510" i="4"/>
  <c r="I510" i="4"/>
  <c r="G510" i="4"/>
  <c r="E510" i="4"/>
  <c r="O499" i="4"/>
  <c r="O498" i="4" s="1"/>
  <c r="O497" i="4" s="1"/>
  <c r="M499" i="4"/>
  <c r="K499" i="4"/>
  <c r="I499" i="4"/>
  <c r="I498" i="4" s="1"/>
  <c r="I497" i="4" s="1"/>
  <c r="G499" i="4"/>
  <c r="G498" i="4" s="1"/>
  <c r="E499" i="4"/>
  <c r="M498" i="4"/>
  <c r="K498" i="4"/>
  <c r="E498" i="4"/>
  <c r="O495" i="4"/>
  <c r="M495" i="4"/>
  <c r="K495" i="4"/>
  <c r="I495" i="4"/>
  <c r="G495" i="4"/>
  <c r="E495" i="4"/>
  <c r="O486" i="4"/>
  <c r="M486" i="4"/>
  <c r="K486" i="4"/>
  <c r="I486" i="4"/>
  <c r="G486" i="4"/>
  <c r="E486" i="4"/>
  <c r="O482" i="4"/>
  <c r="M482" i="4"/>
  <c r="K482" i="4"/>
  <c r="I482" i="4"/>
  <c r="G482" i="4"/>
  <c r="E482" i="4"/>
  <c r="O478" i="4"/>
  <c r="M478" i="4"/>
  <c r="K478" i="4"/>
  <c r="I478" i="4"/>
  <c r="G478" i="4"/>
  <c r="E478" i="4"/>
  <c r="O466" i="4"/>
  <c r="M466" i="4"/>
  <c r="M464" i="4" s="1"/>
  <c r="K466" i="4"/>
  <c r="K464" i="4" s="1"/>
  <c r="I466" i="4"/>
  <c r="G466" i="4"/>
  <c r="E466" i="4"/>
  <c r="E464" i="4" s="1"/>
  <c r="O464" i="4"/>
  <c r="O463" i="4" s="1"/>
  <c r="I464" i="4"/>
  <c r="I463" i="4" s="1"/>
  <c r="G464" i="4"/>
  <c r="G463" i="4" s="1"/>
  <c r="O461" i="4"/>
  <c r="I461" i="4"/>
  <c r="G461" i="4"/>
  <c r="O455" i="4"/>
  <c r="M455" i="4"/>
  <c r="K455" i="4"/>
  <c r="I455" i="4"/>
  <c r="G455" i="4"/>
  <c r="E455" i="4"/>
  <c r="O447" i="4"/>
  <c r="O446" i="4" s="1"/>
  <c r="O445" i="4" s="1"/>
  <c r="M447" i="4"/>
  <c r="K447" i="4"/>
  <c r="I447" i="4"/>
  <c r="I446" i="4" s="1"/>
  <c r="I445" i="4" s="1"/>
  <c r="G447" i="4"/>
  <c r="G446" i="4" s="1"/>
  <c r="G445" i="4" s="1"/>
  <c r="E447" i="4"/>
  <c r="M446" i="4"/>
  <c r="K446" i="4"/>
  <c r="E446" i="4"/>
  <c r="O443" i="4"/>
  <c r="M443" i="4"/>
  <c r="K443" i="4"/>
  <c r="I443" i="4"/>
  <c r="G443" i="4"/>
  <c r="E443" i="4"/>
  <c r="O432" i="4"/>
  <c r="M432" i="4"/>
  <c r="K432" i="4"/>
  <c r="I432" i="4"/>
  <c r="G432" i="4"/>
  <c r="E432" i="4"/>
  <c r="O428" i="4"/>
  <c r="M428" i="4"/>
  <c r="K428" i="4"/>
  <c r="I428" i="4"/>
  <c r="G428" i="4"/>
  <c r="E428" i="4"/>
  <c r="O416" i="4"/>
  <c r="O414" i="4" s="1"/>
  <c r="M416" i="4"/>
  <c r="K416" i="4"/>
  <c r="I416" i="4"/>
  <c r="I414" i="4" s="1"/>
  <c r="G416" i="4"/>
  <c r="G414" i="4" s="1"/>
  <c r="E416" i="4"/>
  <c r="M414" i="4"/>
  <c r="M413" i="4" s="1"/>
  <c r="K414" i="4"/>
  <c r="K413" i="4" s="1"/>
  <c r="E414" i="4"/>
  <c r="M412" i="4"/>
  <c r="K412" i="4"/>
  <c r="E412" i="4"/>
  <c r="O406" i="4"/>
  <c r="M406" i="4"/>
  <c r="K406" i="4"/>
  <c r="I406" i="4"/>
  <c r="G406" i="4"/>
  <c r="E406" i="4"/>
  <c r="O398" i="4"/>
  <c r="M398" i="4"/>
  <c r="M397" i="4" s="1"/>
  <c r="K398" i="4"/>
  <c r="K397" i="4" s="1"/>
  <c r="I398" i="4"/>
  <c r="G398" i="4"/>
  <c r="E398" i="4"/>
  <c r="E397" i="4" s="1"/>
  <c r="O397" i="4"/>
  <c r="I397" i="4"/>
  <c r="G397" i="4"/>
  <c r="O394" i="4"/>
  <c r="M394" i="4"/>
  <c r="K394" i="4"/>
  <c r="I394" i="4"/>
  <c r="G394" i="4"/>
  <c r="E394" i="4"/>
  <c r="O385" i="4"/>
  <c r="M385" i="4"/>
  <c r="K385" i="4"/>
  <c r="I385" i="4"/>
  <c r="G385" i="4"/>
  <c r="E385" i="4"/>
  <c r="O381" i="4"/>
  <c r="O380" i="4" s="1"/>
  <c r="M381" i="4"/>
  <c r="K381" i="4"/>
  <c r="I381" i="4"/>
  <c r="I380" i="4" s="1"/>
  <c r="G381" i="4"/>
  <c r="G380" i="4" s="1"/>
  <c r="E381" i="4"/>
  <c r="M380" i="4"/>
  <c r="K380" i="4"/>
  <c r="E380" i="4"/>
  <c r="O379" i="4"/>
  <c r="M379" i="4"/>
  <c r="K379" i="4"/>
  <c r="I379" i="4"/>
  <c r="G379" i="4"/>
  <c r="E379" i="4"/>
  <c r="O375" i="4"/>
  <c r="M375" i="4"/>
  <c r="M374" i="4" s="1"/>
  <c r="K375" i="4"/>
  <c r="K374" i="4" s="1"/>
  <c r="I375" i="4"/>
  <c r="G375" i="4"/>
  <c r="E375" i="4"/>
  <c r="E374" i="4" s="1"/>
  <c r="M372" i="4"/>
  <c r="K372" i="4"/>
  <c r="E372" i="4"/>
  <c r="O364" i="4"/>
  <c r="O372" i="4" s="1"/>
  <c r="O374" i="4" s="1"/>
  <c r="M364" i="4"/>
  <c r="K364" i="4"/>
  <c r="I364" i="4"/>
  <c r="I372" i="4" s="1"/>
  <c r="I374" i="4" s="1"/>
  <c r="G364" i="4"/>
  <c r="G372" i="4" s="1"/>
  <c r="G374" i="4" s="1"/>
  <c r="E364" i="4"/>
  <c r="O357" i="4"/>
  <c r="M357" i="4"/>
  <c r="K357" i="4"/>
  <c r="I357" i="4"/>
  <c r="G357" i="4"/>
  <c r="E357" i="4"/>
  <c r="O350" i="4"/>
  <c r="M350" i="4"/>
  <c r="K350" i="4"/>
  <c r="I350" i="4"/>
  <c r="G350" i="4"/>
  <c r="E350" i="4"/>
  <c r="O338" i="4"/>
  <c r="M338" i="4"/>
  <c r="M335" i="4" s="1"/>
  <c r="K338" i="4"/>
  <c r="K335" i="4" s="1"/>
  <c r="I338" i="4"/>
  <c r="G338" i="4"/>
  <c r="E338" i="4"/>
  <c r="E335" i="4" s="1"/>
  <c r="O335" i="4"/>
  <c r="O334" i="4" s="1"/>
  <c r="I335" i="4"/>
  <c r="I334" i="4" s="1"/>
  <c r="G335" i="4"/>
  <c r="G334" i="4" s="1"/>
  <c r="O332" i="4"/>
  <c r="I332" i="4"/>
  <c r="G332" i="4"/>
  <c r="O324" i="4"/>
  <c r="M324" i="4"/>
  <c r="K324" i="4"/>
  <c r="I324" i="4"/>
  <c r="G324" i="4"/>
  <c r="E324" i="4"/>
  <c r="O314" i="4"/>
  <c r="O313" i="4" s="1"/>
  <c r="O312" i="4" s="1"/>
  <c r="M314" i="4"/>
  <c r="K314" i="4"/>
  <c r="I314" i="4"/>
  <c r="I313" i="4" s="1"/>
  <c r="I312" i="4" s="1"/>
  <c r="G314" i="4"/>
  <c r="G313" i="4" s="1"/>
  <c r="G312" i="4" s="1"/>
  <c r="E314" i="4"/>
  <c r="M313" i="4"/>
  <c r="K313" i="4"/>
  <c r="E313" i="4"/>
  <c r="O310" i="4"/>
  <c r="M310" i="4"/>
  <c r="K310" i="4"/>
  <c r="I310" i="4"/>
  <c r="G310" i="4"/>
  <c r="E310" i="4"/>
  <c r="O297" i="4"/>
  <c r="M297" i="4"/>
  <c r="K297" i="4"/>
  <c r="I297" i="4"/>
  <c r="G297" i="4"/>
  <c r="E297" i="4"/>
  <c r="O290" i="4"/>
  <c r="M290" i="4"/>
  <c r="K290" i="4"/>
  <c r="I290" i="4"/>
  <c r="G290" i="4"/>
  <c r="G274" i="4" s="1"/>
  <c r="E290" i="4"/>
  <c r="E272" i="4" s="1"/>
  <c r="O278" i="4"/>
  <c r="M278" i="4"/>
  <c r="K278" i="4"/>
  <c r="I278" i="4"/>
  <c r="I275" i="4" s="1"/>
  <c r="G278" i="4"/>
  <c r="E278" i="4"/>
  <c r="O275" i="4"/>
  <c r="M275" i="4"/>
  <c r="M274" i="4" s="1"/>
  <c r="K275" i="4"/>
  <c r="G275" i="4"/>
  <c r="E275" i="4"/>
  <c r="O274" i="4"/>
  <c r="K274" i="4"/>
  <c r="O272" i="4"/>
  <c r="M272" i="4"/>
  <c r="K272" i="4"/>
  <c r="O264" i="4"/>
  <c r="M264" i="4"/>
  <c r="K264" i="4"/>
  <c r="I264" i="4"/>
  <c r="G264" i="4"/>
  <c r="E264" i="4"/>
  <c r="O254" i="4"/>
  <c r="M254" i="4"/>
  <c r="M253" i="4" s="1"/>
  <c r="M252" i="4" s="1"/>
  <c r="K254" i="4"/>
  <c r="I254" i="4"/>
  <c r="G254" i="4"/>
  <c r="E254" i="4"/>
  <c r="E253" i="4" s="1"/>
  <c r="O253" i="4"/>
  <c r="K253" i="4"/>
  <c r="I253" i="4"/>
  <c r="G253" i="4"/>
  <c r="O250" i="4"/>
  <c r="O252" i="4" s="1"/>
  <c r="M250" i="4"/>
  <c r="K250" i="4"/>
  <c r="K252" i="4" s="1"/>
  <c r="I250" i="4"/>
  <c r="G250" i="4"/>
  <c r="E250" i="4"/>
  <c r="O241" i="4"/>
  <c r="M241" i="4"/>
  <c r="K241" i="4"/>
  <c r="I241" i="4"/>
  <c r="G241" i="4"/>
  <c r="E241" i="4"/>
  <c r="O236" i="4"/>
  <c r="M236" i="4"/>
  <c r="K236" i="4"/>
  <c r="I236" i="4"/>
  <c r="G236" i="4"/>
  <c r="E236" i="4"/>
  <c r="O233" i="4"/>
  <c r="M233" i="4"/>
  <c r="K233" i="4"/>
  <c r="I233" i="4"/>
  <c r="G233" i="4"/>
  <c r="E233" i="4"/>
  <c r="O221" i="4"/>
  <c r="M221" i="4"/>
  <c r="K221" i="4"/>
  <c r="I221" i="4"/>
  <c r="I219" i="4" s="1"/>
  <c r="G221" i="4"/>
  <c r="G219" i="4" s="1"/>
  <c r="E221" i="4"/>
  <c r="O219" i="4"/>
  <c r="M219" i="4"/>
  <c r="M218" i="4" s="1"/>
  <c r="K219" i="4"/>
  <c r="K218" i="4" s="1"/>
  <c r="E219" i="4"/>
  <c r="E218" i="4" s="1"/>
  <c r="O218" i="4"/>
  <c r="O217" i="4"/>
  <c r="M217" i="4"/>
  <c r="M215" i="4" s="1"/>
  <c r="K217" i="4"/>
  <c r="K215" i="4" s="1"/>
  <c r="E217" i="4"/>
  <c r="E215" i="4" s="1"/>
  <c r="O213" i="4"/>
  <c r="O215" i="4" s="1"/>
  <c r="M213" i="4"/>
  <c r="K213" i="4"/>
  <c r="I213" i="4"/>
  <c r="G213" i="4"/>
  <c r="E213" i="4"/>
  <c r="O205" i="4"/>
  <c r="M205" i="4"/>
  <c r="K205" i="4"/>
  <c r="I205" i="4"/>
  <c r="G205" i="4"/>
  <c r="E205" i="4"/>
  <c r="O197" i="4"/>
  <c r="M197" i="4"/>
  <c r="K197" i="4"/>
  <c r="I197" i="4"/>
  <c r="G197" i="4"/>
  <c r="E197" i="4"/>
  <c r="O178" i="4"/>
  <c r="M178" i="4"/>
  <c r="K178" i="4"/>
  <c r="I178" i="4"/>
  <c r="G178" i="4"/>
  <c r="E178" i="4"/>
  <c r="O172" i="4"/>
  <c r="M172" i="4"/>
  <c r="K172" i="4"/>
  <c r="I172" i="4"/>
  <c r="G172" i="4"/>
  <c r="E172" i="4"/>
  <c r="O169" i="4"/>
  <c r="M169" i="4"/>
  <c r="K169" i="4"/>
  <c r="I169" i="4"/>
  <c r="G169" i="4"/>
  <c r="E169" i="4"/>
  <c r="O157" i="4"/>
  <c r="M157" i="4"/>
  <c r="M154" i="4" s="1"/>
  <c r="K157" i="4"/>
  <c r="I157" i="4"/>
  <c r="G157" i="4"/>
  <c r="E157" i="4"/>
  <c r="E154" i="4" s="1"/>
  <c r="O154" i="4"/>
  <c r="K154" i="4"/>
  <c r="I154" i="4"/>
  <c r="I153" i="4" s="1"/>
  <c r="G154" i="4"/>
  <c r="O153" i="4"/>
  <c r="K153" i="4"/>
  <c r="G153" i="4"/>
  <c r="O151" i="4"/>
  <c r="K151" i="4"/>
  <c r="I151" i="4"/>
  <c r="G151" i="4"/>
  <c r="O145" i="4"/>
  <c r="M145" i="4"/>
  <c r="K145" i="4"/>
  <c r="I145" i="4"/>
  <c r="G145" i="4"/>
  <c r="E145" i="4"/>
  <c r="O135" i="4"/>
  <c r="M135" i="4"/>
  <c r="K135" i="4"/>
  <c r="I135" i="4"/>
  <c r="I134" i="4" s="1"/>
  <c r="G135" i="4"/>
  <c r="E135" i="4"/>
  <c r="O134" i="4"/>
  <c r="M134" i="4"/>
  <c r="K134" i="4"/>
  <c r="G134" i="4"/>
  <c r="E134" i="4"/>
  <c r="O131" i="4"/>
  <c r="O133" i="4" s="1"/>
  <c r="M131" i="4"/>
  <c r="K131" i="4"/>
  <c r="K133" i="4" s="1"/>
  <c r="I131" i="4"/>
  <c r="G131" i="4"/>
  <c r="G133" i="4" s="1"/>
  <c r="E131" i="4"/>
  <c r="O122" i="4"/>
  <c r="M122" i="4"/>
  <c r="K122" i="4"/>
  <c r="I122" i="4"/>
  <c r="I121" i="4" s="1"/>
  <c r="G122" i="4"/>
  <c r="E122" i="4"/>
  <c r="M121" i="4"/>
  <c r="E121" i="4"/>
  <c r="O119" i="4"/>
  <c r="O121" i="4" s="1"/>
  <c r="M119" i="4"/>
  <c r="K119" i="4"/>
  <c r="K121" i="4" s="1"/>
  <c r="I119" i="4"/>
  <c r="G119" i="4"/>
  <c r="G121" i="4" s="1"/>
  <c r="E119" i="4"/>
  <c r="O108" i="4"/>
  <c r="M108" i="4"/>
  <c r="K108" i="4"/>
  <c r="I108" i="4"/>
  <c r="G108" i="4"/>
  <c r="E108" i="4"/>
  <c r="O101" i="4"/>
  <c r="M101" i="4"/>
  <c r="K101" i="4"/>
  <c r="I101" i="4"/>
  <c r="G101" i="4"/>
  <c r="E101" i="4"/>
  <c r="O89" i="4"/>
  <c r="M89" i="4"/>
  <c r="M86" i="4" s="1"/>
  <c r="K89" i="4"/>
  <c r="I89" i="4"/>
  <c r="G89" i="4"/>
  <c r="E89" i="4"/>
  <c r="E86" i="4" s="1"/>
  <c r="O86" i="4"/>
  <c r="K86" i="4"/>
  <c r="I86" i="4"/>
  <c r="I85" i="4" s="1"/>
  <c r="G86" i="4"/>
  <c r="O85" i="4"/>
  <c r="K85" i="4"/>
  <c r="G85" i="4"/>
  <c r="O83" i="4"/>
  <c r="K83" i="4"/>
  <c r="I83" i="4"/>
  <c r="G83" i="4"/>
  <c r="O76" i="4"/>
  <c r="M76" i="4"/>
  <c r="K76" i="4"/>
  <c r="I76" i="4"/>
  <c r="G76" i="4"/>
  <c r="E76" i="4"/>
  <c r="O65" i="4"/>
  <c r="M65" i="4"/>
  <c r="K65" i="4"/>
  <c r="I65" i="4"/>
  <c r="I64" i="4" s="1"/>
  <c r="G65" i="4"/>
  <c r="G64" i="4" s="1"/>
  <c r="E65" i="4"/>
  <c r="O64" i="4"/>
  <c r="M64" i="4"/>
  <c r="K64" i="4"/>
  <c r="E64" i="4"/>
  <c r="O61" i="4"/>
  <c r="O63" i="4" s="1"/>
  <c r="M61" i="4"/>
  <c r="K61" i="4"/>
  <c r="I61" i="4"/>
  <c r="G61" i="4"/>
  <c r="E61" i="4"/>
  <c r="O50" i="4"/>
  <c r="M50" i="4"/>
  <c r="K50" i="4"/>
  <c r="I50" i="4"/>
  <c r="G50" i="4"/>
  <c r="E50" i="4"/>
  <c r="O47" i="4"/>
  <c r="M47" i="4"/>
  <c r="K47" i="4"/>
  <c r="I47" i="4"/>
  <c r="G47" i="4"/>
  <c r="E47" i="4"/>
  <c r="O35" i="4"/>
  <c r="M35" i="4"/>
  <c r="K35" i="4"/>
  <c r="I35" i="4"/>
  <c r="I32" i="4" s="1"/>
  <c r="G35" i="4"/>
  <c r="E35" i="4"/>
  <c r="O32" i="4"/>
  <c r="M32" i="4"/>
  <c r="M31" i="4" s="1"/>
  <c r="K32" i="4"/>
  <c r="G32" i="4"/>
  <c r="E32" i="4"/>
  <c r="O31" i="4"/>
  <c r="K31" i="4"/>
  <c r="G31" i="4"/>
  <c r="O29" i="4"/>
  <c r="M29" i="4"/>
  <c r="K29" i="4"/>
  <c r="G29" i="4"/>
  <c r="E29" i="4"/>
  <c r="O23" i="4"/>
  <c r="M23" i="4"/>
  <c r="K23" i="4"/>
  <c r="I23" i="4"/>
  <c r="G23" i="4"/>
  <c r="E23" i="4"/>
  <c r="O11" i="4"/>
  <c r="M11" i="4"/>
  <c r="M10" i="4" s="1"/>
  <c r="K11" i="4"/>
  <c r="I11" i="4"/>
  <c r="G11" i="4"/>
  <c r="E11" i="4"/>
  <c r="E10" i="4" s="1"/>
  <c r="O10" i="4"/>
  <c r="K10" i="4"/>
  <c r="I10" i="4"/>
  <c r="G10" i="4"/>
  <c r="O7" i="4"/>
  <c r="O9" i="4" s="1"/>
  <c r="M7" i="4"/>
  <c r="K7" i="4"/>
  <c r="I7" i="4"/>
  <c r="G7" i="4"/>
  <c r="G9" i="4" s="1"/>
  <c r="E7" i="4"/>
  <c r="O918" i="3"/>
  <c r="M918" i="3"/>
  <c r="K918" i="3"/>
  <c r="I918" i="3"/>
  <c r="G918" i="3"/>
  <c r="E918" i="3"/>
  <c r="O914" i="3"/>
  <c r="M914" i="3"/>
  <c r="K914" i="3"/>
  <c r="I914" i="3"/>
  <c r="G914" i="3"/>
  <c r="E914" i="3"/>
  <c r="O902" i="3"/>
  <c r="O899" i="3" s="1"/>
  <c r="M902" i="3"/>
  <c r="M899" i="3" s="1"/>
  <c r="K902" i="3"/>
  <c r="I902" i="3"/>
  <c r="G902" i="3"/>
  <c r="G899" i="3" s="1"/>
  <c r="E902" i="3"/>
  <c r="E899" i="3" s="1"/>
  <c r="K899" i="3"/>
  <c r="K898" i="3" s="1"/>
  <c r="I899" i="3"/>
  <c r="I898" i="3" s="1"/>
  <c r="K896" i="3"/>
  <c r="I896" i="3"/>
  <c r="O885" i="3"/>
  <c r="M885" i="3"/>
  <c r="K885" i="3"/>
  <c r="I885" i="3"/>
  <c r="G885" i="3"/>
  <c r="E885" i="3"/>
  <c r="O872" i="3"/>
  <c r="M872" i="3"/>
  <c r="K872" i="3"/>
  <c r="K871" i="3" s="1"/>
  <c r="K870" i="3" s="1"/>
  <c r="I872" i="3"/>
  <c r="I871" i="3" s="1"/>
  <c r="I870" i="3" s="1"/>
  <c r="G872" i="3"/>
  <c r="E872" i="3"/>
  <c r="O871" i="3"/>
  <c r="M871" i="3"/>
  <c r="G871" i="3"/>
  <c r="E871" i="3"/>
  <c r="O869" i="3"/>
  <c r="M869" i="3"/>
  <c r="K869" i="3"/>
  <c r="I869" i="3"/>
  <c r="G869" i="3"/>
  <c r="E869" i="3"/>
  <c r="O850" i="3"/>
  <c r="M850" i="3"/>
  <c r="K850" i="3"/>
  <c r="K847" i="3" s="1"/>
  <c r="I850" i="3"/>
  <c r="I847" i="3" s="1"/>
  <c r="G850" i="3"/>
  <c r="E850" i="3"/>
  <c r="O847" i="3"/>
  <c r="O846" i="3" s="1"/>
  <c r="M847" i="3"/>
  <c r="M846" i="3" s="1"/>
  <c r="G847" i="3"/>
  <c r="G846" i="3" s="1"/>
  <c r="E847" i="3"/>
  <c r="E846" i="3" s="1"/>
  <c r="O844" i="3"/>
  <c r="M844" i="3"/>
  <c r="G844" i="3"/>
  <c r="E844" i="3"/>
  <c r="O834" i="3"/>
  <c r="M834" i="3"/>
  <c r="K834" i="3"/>
  <c r="I834" i="3"/>
  <c r="G834" i="3"/>
  <c r="E834" i="3"/>
  <c r="O824" i="3"/>
  <c r="O823" i="3" s="1"/>
  <c r="O822" i="3" s="1"/>
  <c r="M824" i="3"/>
  <c r="M823" i="3" s="1"/>
  <c r="M822" i="3" s="1"/>
  <c r="K824" i="3"/>
  <c r="I824" i="3"/>
  <c r="G824" i="3"/>
  <c r="G823" i="3" s="1"/>
  <c r="G822" i="3" s="1"/>
  <c r="E824" i="3"/>
  <c r="E823" i="3" s="1"/>
  <c r="E822" i="3" s="1"/>
  <c r="K823" i="3"/>
  <c r="I823" i="3"/>
  <c r="O821" i="3"/>
  <c r="M821" i="3"/>
  <c r="K821" i="3"/>
  <c r="I821" i="3"/>
  <c r="G821" i="3"/>
  <c r="E821" i="3"/>
  <c r="O810" i="3"/>
  <c r="M810" i="3"/>
  <c r="K810" i="3"/>
  <c r="I810" i="3"/>
  <c r="G810" i="3"/>
  <c r="E810" i="3"/>
  <c r="O806" i="3"/>
  <c r="M806" i="3"/>
  <c r="K806" i="3"/>
  <c r="I806" i="3"/>
  <c r="G806" i="3"/>
  <c r="E806" i="3"/>
  <c r="O794" i="3"/>
  <c r="M794" i="3"/>
  <c r="M791" i="3" s="1"/>
  <c r="K794" i="3"/>
  <c r="I794" i="3"/>
  <c r="G794" i="3"/>
  <c r="E794" i="3"/>
  <c r="E791" i="3" s="1"/>
  <c r="O791" i="3"/>
  <c r="K791" i="3"/>
  <c r="I791" i="3"/>
  <c r="I790" i="3" s="1"/>
  <c r="G791" i="3"/>
  <c r="O790" i="3"/>
  <c r="K790" i="3"/>
  <c r="G790" i="3"/>
  <c r="O788" i="3"/>
  <c r="K788" i="3"/>
  <c r="I788" i="3"/>
  <c r="G788" i="3"/>
  <c r="O777" i="3"/>
  <c r="M777" i="3"/>
  <c r="K777" i="3"/>
  <c r="I777" i="3"/>
  <c r="G777" i="3"/>
  <c r="E777" i="3"/>
  <c r="O764" i="3"/>
  <c r="M764" i="3"/>
  <c r="K764" i="3"/>
  <c r="I764" i="3"/>
  <c r="I763" i="3" s="1"/>
  <c r="I762" i="3" s="1"/>
  <c r="G764" i="3"/>
  <c r="E764" i="3"/>
  <c r="O763" i="3"/>
  <c r="O762" i="3" s="1"/>
  <c r="M763" i="3"/>
  <c r="K763" i="3"/>
  <c r="G763" i="3"/>
  <c r="G762" i="3" s="1"/>
  <c r="E763" i="3"/>
  <c r="K762" i="3"/>
  <c r="O761" i="3"/>
  <c r="M761" i="3"/>
  <c r="K761" i="3"/>
  <c r="I761" i="3"/>
  <c r="G761" i="3"/>
  <c r="E761" i="3"/>
  <c r="O749" i="3"/>
  <c r="M749" i="3"/>
  <c r="K749" i="3"/>
  <c r="I749" i="3"/>
  <c r="G749" i="3"/>
  <c r="E749" i="3"/>
  <c r="O745" i="3"/>
  <c r="M745" i="3"/>
  <c r="K745" i="3"/>
  <c r="I745" i="3"/>
  <c r="G745" i="3"/>
  <c r="E745" i="3"/>
  <c r="O733" i="3"/>
  <c r="M733" i="3"/>
  <c r="K733" i="3"/>
  <c r="K730" i="3" s="1"/>
  <c r="I733" i="3"/>
  <c r="I730" i="3" s="1"/>
  <c r="G733" i="3"/>
  <c r="E733" i="3"/>
  <c r="O730" i="3"/>
  <c r="O729" i="3" s="1"/>
  <c r="M730" i="3"/>
  <c r="M729" i="3" s="1"/>
  <c r="G730" i="3"/>
  <c r="G729" i="3" s="1"/>
  <c r="E730" i="3"/>
  <c r="E729" i="3" s="1"/>
  <c r="O727" i="3"/>
  <c r="M727" i="3"/>
  <c r="G727" i="3"/>
  <c r="E727" i="3"/>
  <c r="O717" i="3"/>
  <c r="M717" i="3"/>
  <c r="K717" i="3"/>
  <c r="I717" i="3"/>
  <c r="G717" i="3"/>
  <c r="E717" i="3"/>
  <c r="O705" i="3"/>
  <c r="M705" i="3"/>
  <c r="M704" i="3" s="1"/>
  <c r="M703" i="3" s="1"/>
  <c r="K705" i="3"/>
  <c r="I705" i="3"/>
  <c r="G705" i="3"/>
  <c r="E705" i="3"/>
  <c r="E704" i="3" s="1"/>
  <c r="E703" i="3" s="1"/>
  <c r="O704" i="3"/>
  <c r="K704" i="3"/>
  <c r="I704" i="3"/>
  <c r="G704" i="3"/>
  <c r="O702" i="3"/>
  <c r="O703" i="3" s="1"/>
  <c r="M702" i="3"/>
  <c r="K702" i="3"/>
  <c r="I702" i="3"/>
  <c r="G702" i="3"/>
  <c r="G703" i="3" s="1"/>
  <c r="E702" i="3"/>
  <c r="O691" i="3"/>
  <c r="M691" i="3"/>
  <c r="K691" i="3"/>
  <c r="I691" i="3"/>
  <c r="G691" i="3"/>
  <c r="E691" i="3"/>
  <c r="O687" i="3"/>
  <c r="M687" i="3"/>
  <c r="K687" i="3"/>
  <c r="I687" i="3"/>
  <c r="G687" i="3"/>
  <c r="E687" i="3"/>
  <c r="O675" i="3"/>
  <c r="M675" i="3"/>
  <c r="M672" i="3" s="1"/>
  <c r="K675" i="3"/>
  <c r="I675" i="3"/>
  <c r="G675" i="3"/>
  <c r="E675" i="3"/>
  <c r="E672" i="3" s="1"/>
  <c r="O672" i="3"/>
  <c r="K672" i="3"/>
  <c r="I672" i="3"/>
  <c r="I671" i="3" s="1"/>
  <c r="G672" i="3"/>
  <c r="O671" i="3"/>
  <c r="K671" i="3"/>
  <c r="G671" i="3"/>
  <c r="O669" i="3"/>
  <c r="K669" i="3"/>
  <c r="I669" i="3"/>
  <c r="G669" i="3"/>
  <c r="O662" i="3"/>
  <c r="M662" i="3"/>
  <c r="K662" i="3"/>
  <c r="I662" i="3"/>
  <c r="G662" i="3"/>
  <c r="E662" i="3"/>
  <c r="O650" i="3"/>
  <c r="M650" i="3"/>
  <c r="K650" i="3"/>
  <c r="I650" i="3"/>
  <c r="I649" i="3" s="1"/>
  <c r="I648" i="3" s="1"/>
  <c r="G650" i="3"/>
  <c r="G649" i="3" s="1"/>
  <c r="G648" i="3" s="1"/>
  <c r="E650" i="3"/>
  <c r="O649" i="3"/>
  <c r="M649" i="3"/>
  <c r="K649" i="3"/>
  <c r="K648" i="3" s="1"/>
  <c r="E649" i="3"/>
  <c r="O648" i="3"/>
  <c r="O647" i="3"/>
  <c r="M647" i="3"/>
  <c r="K647" i="3"/>
  <c r="I647" i="3"/>
  <c r="G647" i="3"/>
  <c r="E647" i="3"/>
  <c r="O637" i="3"/>
  <c r="M637" i="3"/>
  <c r="K637" i="3"/>
  <c r="I637" i="3"/>
  <c r="G637" i="3"/>
  <c r="E637" i="3"/>
  <c r="O634" i="3"/>
  <c r="M634" i="3"/>
  <c r="K634" i="3"/>
  <c r="I634" i="3"/>
  <c r="G634" i="3"/>
  <c r="E634" i="3"/>
  <c r="O622" i="3"/>
  <c r="M622" i="3"/>
  <c r="K622" i="3"/>
  <c r="I622" i="3"/>
  <c r="G622" i="3"/>
  <c r="E622" i="3"/>
  <c r="O619" i="3"/>
  <c r="M619" i="3"/>
  <c r="K619" i="3"/>
  <c r="I619" i="3"/>
  <c r="G619" i="3"/>
  <c r="E619" i="3"/>
  <c r="O618" i="3"/>
  <c r="M618" i="3"/>
  <c r="K618" i="3"/>
  <c r="I618" i="3"/>
  <c r="G618" i="3"/>
  <c r="E618" i="3"/>
  <c r="O616" i="3"/>
  <c r="M616" i="3"/>
  <c r="K616" i="3"/>
  <c r="I616" i="3"/>
  <c r="G616" i="3"/>
  <c r="E616" i="3"/>
  <c r="O610" i="3"/>
  <c r="M610" i="3"/>
  <c r="K610" i="3"/>
  <c r="I610" i="3"/>
  <c r="G610" i="3"/>
  <c r="E610" i="3"/>
  <c r="O600" i="3"/>
  <c r="M600" i="3"/>
  <c r="K600" i="3"/>
  <c r="I600" i="3"/>
  <c r="G600" i="3"/>
  <c r="E600" i="3"/>
  <c r="O599" i="3"/>
  <c r="M599" i="3"/>
  <c r="K599" i="3"/>
  <c r="I599" i="3"/>
  <c r="G599" i="3"/>
  <c r="E599" i="3"/>
  <c r="O597" i="3"/>
  <c r="O598" i="3" s="1"/>
  <c r="M597" i="3"/>
  <c r="M598" i="3" s="1"/>
  <c r="K597" i="3"/>
  <c r="K598" i="3" s="1"/>
  <c r="I597" i="3"/>
  <c r="I598" i="3" s="1"/>
  <c r="G597" i="3"/>
  <c r="G598" i="3" s="1"/>
  <c r="E597" i="3"/>
  <c r="E598" i="3" s="1"/>
  <c r="O586" i="3"/>
  <c r="M586" i="3"/>
  <c r="K586" i="3"/>
  <c r="I586" i="3"/>
  <c r="G586" i="3"/>
  <c r="E586" i="3"/>
  <c r="O582" i="3"/>
  <c r="M582" i="3"/>
  <c r="K582" i="3"/>
  <c r="I582" i="3"/>
  <c r="G582" i="3"/>
  <c r="E582" i="3"/>
  <c r="O570" i="3"/>
  <c r="M570" i="3"/>
  <c r="K570" i="3"/>
  <c r="I570" i="3"/>
  <c r="G570" i="3"/>
  <c r="E570" i="3"/>
  <c r="E567" i="3" s="1"/>
  <c r="O567" i="3"/>
  <c r="M567" i="3"/>
  <c r="K567" i="3"/>
  <c r="I567" i="3"/>
  <c r="I566" i="3" s="1"/>
  <c r="G567" i="3"/>
  <c r="O566" i="3"/>
  <c r="M566" i="3"/>
  <c r="K566" i="3"/>
  <c r="G566" i="3"/>
  <c r="O564" i="3"/>
  <c r="M564" i="3"/>
  <c r="K564" i="3"/>
  <c r="I564" i="3"/>
  <c r="G564" i="3"/>
  <c r="O553" i="3"/>
  <c r="M553" i="3"/>
  <c r="K553" i="3"/>
  <c r="I553" i="3"/>
  <c r="G553" i="3"/>
  <c r="E553" i="3"/>
  <c r="O540" i="3"/>
  <c r="M540" i="3"/>
  <c r="K540" i="3"/>
  <c r="I540" i="3"/>
  <c r="G540" i="3"/>
  <c r="E540" i="3"/>
  <c r="O539" i="3"/>
  <c r="M539" i="3"/>
  <c r="K539" i="3"/>
  <c r="I539" i="3"/>
  <c r="G539" i="3"/>
  <c r="E539" i="3"/>
  <c r="O537" i="3"/>
  <c r="O538" i="3" s="1"/>
  <c r="M537" i="3"/>
  <c r="M538" i="3" s="1"/>
  <c r="K537" i="3"/>
  <c r="K538" i="3" s="1"/>
  <c r="I537" i="3"/>
  <c r="I538" i="3" s="1"/>
  <c r="G537" i="3"/>
  <c r="G538" i="3" s="1"/>
  <c r="E537" i="3"/>
  <c r="O519" i="3"/>
  <c r="M519" i="3"/>
  <c r="K519" i="3"/>
  <c r="I519" i="3"/>
  <c r="G519" i="3"/>
  <c r="E519" i="3"/>
  <c r="O516" i="3"/>
  <c r="M516" i="3"/>
  <c r="K516" i="3"/>
  <c r="I516" i="3"/>
  <c r="G516" i="3"/>
  <c r="E516" i="3"/>
  <c r="O515" i="3"/>
  <c r="M515" i="3"/>
  <c r="K515" i="3"/>
  <c r="I515" i="3"/>
  <c r="G515" i="3"/>
  <c r="E515" i="3"/>
  <c r="O513" i="3"/>
  <c r="M513" i="3"/>
  <c r="K513" i="3"/>
  <c r="I513" i="3"/>
  <c r="G513" i="3"/>
  <c r="E513" i="3"/>
  <c r="O507" i="3"/>
  <c r="M507" i="3"/>
  <c r="K507" i="3"/>
  <c r="I507" i="3"/>
  <c r="G507" i="3"/>
  <c r="E507" i="3"/>
  <c r="O496" i="3"/>
  <c r="M496" i="3"/>
  <c r="K496" i="3"/>
  <c r="I496" i="3"/>
  <c r="G496" i="3"/>
  <c r="E496" i="3"/>
  <c r="O495" i="3"/>
  <c r="M495" i="3"/>
  <c r="K495" i="3"/>
  <c r="I495" i="3"/>
  <c r="G495" i="3"/>
  <c r="E495" i="3"/>
  <c r="O493" i="3"/>
  <c r="O494" i="3" s="1"/>
  <c r="M493" i="3"/>
  <c r="M494" i="3" s="1"/>
  <c r="K493" i="3"/>
  <c r="K494" i="3" s="1"/>
  <c r="I493" i="3"/>
  <c r="I494" i="3" s="1"/>
  <c r="G493" i="3"/>
  <c r="G494" i="3" s="1"/>
  <c r="E493" i="3"/>
  <c r="E494" i="3" s="1"/>
  <c r="O482" i="3"/>
  <c r="M482" i="3"/>
  <c r="K482" i="3"/>
  <c r="I482" i="3"/>
  <c r="G482" i="3"/>
  <c r="E482" i="3"/>
  <c r="O478" i="3"/>
  <c r="M478" i="3"/>
  <c r="K478" i="3"/>
  <c r="I478" i="3"/>
  <c r="G478" i="3"/>
  <c r="E478" i="3"/>
  <c r="O466" i="3"/>
  <c r="M466" i="3"/>
  <c r="K466" i="3"/>
  <c r="I466" i="3"/>
  <c r="G466" i="3"/>
  <c r="E466" i="3"/>
  <c r="O463" i="3"/>
  <c r="M463" i="3"/>
  <c r="K463" i="3"/>
  <c r="I463" i="3"/>
  <c r="G463" i="3"/>
  <c r="E463" i="3"/>
  <c r="O462" i="3"/>
  <c r="M462" i="3"/>
  <c r="K462" i="3"/>
  <c r="I462" i="3"/>
  <c r="G462" i="3"/>
  <c r="E462" i="3"/>
  <c r="O460" i="3"/>
  <c r="M460" i="3"/>
  <c r="K460" i="3"/>
  <c r="I460" i="3"/>
  <c r="G460" i="3"/>
  <c r="E460" i="3"/>
  <c r="O454" i="3"/>
  <c r="M454" i="3"/>
  <c r="K454" i="3"/>
  <c r="I454" i="3"/>
  <c r="G454" i="3"/>
  <c r="E454" i="3"/>
  <c r="O444" i="3"/>
  <c r="M444" i="3"/>
  <c r="K444" i="3"/>
  <c r="I444" i="3"/>
  <c r="G444" i="3"/>
  <c r="E444" i="3"/>
  <c r="O443" i="3"/>
  <c r="M443" i="3"/>
  <c r="K443" i="3"/>
  <c r="I443" i="3"/>
  <c r="G443" i="3"/>
  <c r="E443" i="3"/>
  <c r="O441" i="3"/>
  <c r="O442" i="3" s="1"/>
  <c r="M441" i="3"/>
  <c r="M442" i="3" s="1"/>
  <c r="K441" i="3"/>
  <c r="K442" i="3" s="1"/>
  <c r="I441" i="3"/>
  <c r="I442" i="3" s="1"/>
  <c r="G441" i="3"/>
  <c r="G442" i="3" s="1"/>
  <c r="E441" i="3"/>
  <c r="E442" i="3" s="1"/>
  <c r="O430" i="3"/>
  <c r="M430" i="3"/>
  <c r="K430" i="3"/>
  <c r="I430" i="3"/>
  <c r="G430" i="3"/>
  <c r="E430" i="3"/>
  <c r="O426" i="3"/>
  <c r="M426" i="3"/>
  <c r="K426" i="3"/>
  <c r="I426" i="3"/>
  <c r="G426" i="3"/>
  <c r="E426" i="3"/>
  <c r="O414" i="3"/>
  <c r="M414" i="3"/>
  <c r="K414" i="3"/>
  <c r="I414" i="3"/>
  <c r="G414" i="3"/>
  <c r="G411" i="3" s="1"/>
  <c r="E414" i="3"/>
  <c r="O411" i="3"/>
  <c r="M411" i="3"/>
  <c r="K411" i="3"/>
  <c r="K410" i="3" s="1"/>
  <c r="I411" i="3"/>
  <c r="E411" i="3"/>
  <c r="O410" i="3"/>
  <c r="M410" i="3"/>
  <c r="I410" i="3"/>
  <c r="E410" i="3"/>
  <c r="O408" i="3"/>
  <c r="M408" i="3"/>
  <c r="K408" i="3"/>
  <c r="I408" i="3"/>
  <c r="E408" i="3"/>
  <c r="O397" i="3"/>
  <c r="M397" i="3"/>
  <c r="K397" i="3"/>
  <c r="I397" i="3"/>
  <c r="G397" i="3"/>
  <c r="E397" i="3"/>
  <c r="O384" i="3"/>
  <c r="M384" i="3"/>
  <c r="K384" i="3"/>
  <c r="I384" i="3"/>
  <c r="G384" i="3"/>
  <c r="E384" i="3"/>
  <c r="O383" i="3"/>
  <c r="M383" i="3"/>
  <c r="K383" i="3"/>
  <c r="I383" i="3"/>
  <c r="G383" i="3"/>
  <c r="E383" i="3"/>
  <c r="E382" i="3" s="1"/>
  <c r="O381" i="3"/>
  <c r="O382" i="3" s="1"/>
  <c r="M381" i="3"/>
  <c r="M382" i="3" s="1"/>
  <c r="K381" i="3"/>
  <c r="K382" i="3" s="1"/>
  <c r="I381" i="3"/>
  <c r="I382" i="3" s="1"/>
  <c r="G381" i="3"/>
  <c r="E381" i="3"/>
  <c r="O368" i="3"/>
  <c r="M368" i="3"/>
  <c r="K368" i="3"/>
  <c r="I368" i="3"/>
  <c r="G368" i="3"/>
  <c r="E368" i="3"/>
  <c r="O364" i="3"/>
  <c r="M364" i="3"/>
  <c r="K364" i="3"/>
  <c r="I364" i="3"/>
  <c r="G364" i="3"/>
  <c r="E364" i="3"/>
  <c r="O352" i="3"/>
  <c r="M352" i="3"/>
  <c r="K352" i="3"/>
  <c r="I352" i="3"/>
  <c r="G352" i="3"/>
  <c r="E352" i="3"/>
  <c r="O349" i="3"/>
  <c r="M349" i="3"/>
  <c r="K349" i="3"/>
  <c r="I349" i="3"/>
  <c r="G349" i="3"/>
  <c r="E349" i="3"/>
  <c r="O348" i="3"/>
  <c r="M348" i="3"/>
  <c r="K348" i="3"/>
  <c r="I348" i="3"/>
  <c r="G348" i="3"/>
  <c r="E348" i="3"/>
  <c r="O346" i="3"/>
  <c r="M346" i="3"/>
  <c r="K346" i="3"/>
  <c r="I346" i="3"/>
  <c r="G346" i="3"/>
  <c r="E346" i="3"/>
  <c r="O335" i="3"/>
  <c r="M335" i="3"/>
  <c r="K335" i="3"/>
  <c r="I335" i="3"/>
  <c r="G335" i="3"/>
  <c r="E335" i="3"/>
  <c r="O322" i="3"/>
  <c r="M322" i="3"/>
  <c r="K322" i="3"/>
  <c r="I322" i="3"/>
  <c r="G322" i="3"/>
  <c r="E322" i="3"/>
  <c r="O321" i="3"/>
  <c r="M321" i="3"/>
  <c r="K321" i="3"/>
  <c r="I321" i="3"/>
  <c r="G321" i="3"/>
  <c r="E321" i="3"/>
  <c r="O319" i="3"/>
  <c r="O320" i="3" s="1"/>
  <c r="M319" i="3"/>
  <c r="M320" i="3" s="1"/>
  <c r="K319" i="3"/>
  <c r="K320" i="3" s="1"/>
  <c r="I319" i="3"/>
  <c r="I320" i="3" s="1"/>
  <c r="G319" i="3"/>
  <c r="G320" i="3" s="1"/>
  <c r="E319" i="3"/>
  <c r="E320" i="3" s="1"/>
  <c r="O306" i="3"/>
  <c r="M306" i="3"/>
  <c r="K306" i="3"/>
  <c r="I306" i="3"/>
  <c r="G306" i="3"/>
  <c r="E306" i="3"/>
  <c r="O302" i="3"/>
  <c r="M302" i="3"/>
  <c r="K302" i="3"/>
  <c r="I302" i="3"/>
  <c r="G302" i="3"/>
  <c r="E302" i="3"/>
  <c r="O290" i="3"/>
  <c r="M290" i="3"/>
  <c r="K290" i="3"/>
  <c r="I290" i="3"/>
  <c r="G290" i="3"/>
  <c r="E290" i="3"/>
  <c r="O287" i="3"/>
  <c r="M287" i="3"/>
  <c r="K287" i="3"/>
  <c r="I287" i="3"/>
  <c r="G287" i="3"/>
  <c r="E287" i="3"/>
  <c r="O286" i="3"/>
  <c r="M286" i="3"/>
  <c r="K286" i="3"/>
  <c r="I286" i="3"/>
  <c r="G286" i="3"/>
  <c r="E286" i="3"/>
  <c r="O284" i="3"/>
  <c r="M284" i="3"/>
  <c r="K284" i="3"/>
  <c r="I284" i="3"/>
  <c r="G284" i="3"/>
  <c r="E284" i="3"/>
  <c r="O273" i="3"/>
  <c r="M273" i="3"/>
  <c r="K273" i="3"/>
  <c r="I273" i="3"/>
  <c r="G273" i="3"/>
  <c r="E273" i="3"/>
  <c r="O260" i="3"/>
  <c r="M260" i="3"/>
  <c r="K260" i="3"/>
  <c r="I260" i="3"/>
  <c r="G260" i="3"/>
  <c r="E260" i="3"/>
  <c r="O259" i="3"/>
  <c r="M259" i="3"/>
  <c r="K259" i="3"/>
  <c r="I259" i="3"/>
  <c r="G259" i="3"/>
  <c r="E259" i="3"/>
  <c r="O257" i="3"/>
  <c r="O258" i="3" s="1"/>
  <c r="M257" i="3"/>
  <c r="M258" i="3" s="1"/>
  <c r="K257" i="3"/>
  <c r="K258" i="3" s="1"/>
  <c r="I257" i="3"/>
  <c r="I258" i="3" s="1"/>
  <c r="G257" i="3"/>
  <c r="G258" i="3" s="1"/>
  <c r="E257" i="3"/>
  <c r="E258" i="3" s="1"/>
  <c r="O244" i="3"/>
  <c r="M244" i="3"/>
  <c r="K244" i="3"/>
  <c r="I244" i="3"/>
  <c r="G244" i="3"/>
  <c r="E244" i="3"/>
  <c r="O240" i="3"/>
  <c r="M240" i="3"/>
  <c r="K240" i="3"/>
  <c r="I240" i="3"/>
  <c r="G240" i="3"/>
  <c r="E240" i="3"/>
  <c r="O228" i="3"/>
  <c r="M228" i="3"/>
  <c r="K228" i="3"/>
  <c r="I228" i="3"/>
  <c r="G228" i="3"/>
  <c r="E228" i="3"/>
  <c r="O225" i="3"/>
  <c r="M225" i="3"/>
  <c r="K225" i="3"/>
  <c r="I225" i="3"/>
  <c r="G225" i="3"/>
  <c r="E225" i="3"/>
  <c r="O224" i="3"/>
  <c r="M224" i="3"/>
  <c r="K224" i="3"/>
  <c r="I224" i="3"/>
  <c r="G224" i="3"/>
  <c r="E224" i="3"/>
  <c r="O222" i="3"/>
  <c r="M222" i="3"/>
  <c r="K222" i="3"/>
  <c r="I222" i="3"/>
  <c r="G222" i="3"/>
  <c r="E222" i="3"/>
  <c r="O211" i="3"/>
  <c r="M211" i="3"/>
  <c r="K211" i="3"/>
  <c r="I211" i="3"/>
  <c r="G211" i="3"/>
  <c r="E211" i="3"/>
  <c r="O198" i="3"/>
  <c r="M198" i="3"/>
  <c r="K198" i="3"/>
  <c r="I198" i="3"/>
  <c r="G198" i="3"/>
  <c r="E198" i="3"/>
  <c r="O197" i="3"/>
  <c r="M197" i="3"/>
  <c r="M196" i="3" s="1"/>
  <c r="K197" i="3"/>
  <c r="I197" i="3"/>
  <c r="G197" i="3"/>
  <c r="E197" i="3"/>
  <c r="E196" i="3" s="1"/>
  <c r="O195" i="3"/>
  <c r="O196" i="3" s="1"/>
  <c r="M195" i="3"/>
  <c r="K195" i="3"/>
  <c r="K196" i="3" s="1"/>
  <c r="I195" i="3"/>
  <c r="I196" i="3" s="1"/>
  <c r="G195" i="3"/>
  <c r="G196" i="3" s="1"/>
  <c r="E195" i="3"/>
  <c r="O182" i="3"/>
  <c r="M182" i="3"/>
  <c r="K182" i="3"/>
  <c r="I182" i="3"/>
  <c r="G182" i="3"/>
  <c r="E182" i="3"/>
  <c r="O178" i="3"/>
  <c r="M178" i="3"/>
  <c r="K178" i="3"/>
  <c r="I178" i="3"/>
  <c r="G178" i="3"/>
  <c r="E178" i="3"/>
  <c r="O166" i="3"/>
  <c r="M166" i="3"/>
  <c r="K166" i="3"/>
  <c r="I166" i="3"/>
  <c r="G166" i="3"/>
  <c r="E166" i="3"/>
  <c r="O163" i="3"/>
  <c r="M163" i="3"/>
  <c r="K163" i="3"/>
  <c r="I163" i="3"/>
  <c r="G163" i="3"/>
  <c r="E163" i="3"/>
  <c r="O162" i="3"/>
  <c r="M162" i="3"/>
  <c r="K162" i="3"/>
  <c r="I162" i="3"/>
  <c r="G162" i="3"/>
  <c r="E162" i="3"/>
  <c r="O160" i="3"/>
  <c r="M160" i="3"/>
  <c r="K160" i="3"/>
  <c r="I160" i="3"/>
  <c r="G160" i="3"/>
  <c r="E160" i="3"/>
  <c r="O149" i="3"/>
  <c r="M149" i="3"/>
  <c r="K149" i="3"/>
  <c r="I149" i="3"/>
  <c r="G149" i="3"/>
  <c r="E149" i="3"/>
  <c r="O136" i="3"/>
  <c r="M136" i="3"/>
  <c r="K136" i="3"/>
  <c r="I136" i="3"/>
  <c r="G136" i="3"/>
  <c r="E136" i="3"/>
  <c r="O135" i="3"/>
  <c r="M135" i="3"/>
  <c r="K135" i="3"/>
  <c r="I135" i="3"/>
  <c r="G135" i="3"/>
  <c r="E135" i="3"/>
  <c r="O133" i="3"/>
  <c r="O134" i="3" s="1"/>
  <c r="M133" i="3"/>
  <c r="M134" i="3" s="1"/>
  <c r="K133" i="3"/>
  <c r="K134" i="3" s="1"/>
  <c r="I133" i="3"/>
  <c r="I134" i="3" s="1"/>
  <c r="G133" i="3"/>
  <c r="G134" i="3" s="1"/>
  <c r="E133" i="3"/>
  <c r="E134" i="3" s="1"/>
  <c r="O120" i="3"/>
  <c r="M120" i="3"/>
  <c r="K120" i="3"/>
  <c r="I120" i="3"/>
  <c r="G120" i="3"/>
  <c r="E120" i="3"/>
  <c r="O116" i="3"/>
  <c r="M116" i="3"/>
  <c r="K116" i="3"/>
  <c r="I116" i="3"/>
  <c r="G116" i="3"/>
  <c r="E116" i="3"/>
  <c r="O104" i="3"/>
  <c r="M104" i="3"/>
  <c r="K104" i="3"/>
  <c r="I104" i="3"/>
  <c r="G104" i="3"/>
  <c r="E104" i="3"/>
  <c r="O101" i="3"/>
  <c r="M101" i="3"/>
  <c r="K101" i="3"/>
  <c r="I101" i="3"/>
  <c r="G101" i="3"/>
  <c r="E101" i="3"/>
  <c r="O100" i="3"/>
  <c r="M100" i="3"/>
  <c r="K100" i="3"/>
  <c r="I100" i="3"/>
  <c r="G100" i="3"/>
  <c r="E100" i="3"/>
  <c r="O98" i="3"/>
  <c r="M98" i="3"/>
  <c r="K98" i="3"/>
  <c r="I98" i="3"/>
  <c r="G98" i="3"/>
  <c r="E98" i="3"/>
  <c r="O87" i="3"/>
  <c r="M87" i="3"/>
  <c r="K87" i="3"/>
  <c r="I87" i="3"/>
  <c r="G87" i="3"/>
  <c r="E87" i="3"/>
  <c r="O74" i="3"/>
  <c r="M74" i="3"/>
  <c r="K74" i="3"/>
  <c r="I74" i="3"/>
  <c r="G74" i="3"/>
  <c r="E74" i="3"/>
  <c r="O73" i="3"/>
  <c r="M73" i="3"/>
  <c r="K73" i="3"/>
  <c r="I73" i="3"/>
  <c r="G73" i="3"/>
  <c r="E73" i="3"/>
  <c r="O71" i="3"/>
  <c r="O72" i="3" s="1"/>
  <c r="M71" i="3"/>
  <c r="M72" i="3" s="1"/>
  <c r="K71" i="3"/>
  <c r="K72" i="3" s="1"/>
  <c r="I71" i="3"/>
  <c r="I72" i="3" s="1"/>
  <c r="G71" i="3"/>
  <c r="G72" i="3" s="1"/>
  <c r="E71" i="3"/>
  <c r="E72" i="3" s="1"/>
  <c r="O58" i="3"/>
  <c r="M58" i="3"/>
  <c r="K58" i="3"/>
  <c r="I58" i="3"/>
  <c r="G58" i="3"/>
  <c r="E58" i="3"/>
  <c r="O54" i="3"/>
  <c r="M54" i="3"/>
  <c r="K54" i="3"/>
  <c r="I54" i="3"/>
  <c r="G54" i="3"/>
  <c r="E54" i="3"/>
  <c r="O42" i="3"/>
  <c r="M42" i="3"/>
  <c r="K42" i="3"/>
  <c r="I42" i="3"/>
  <c r="G42" i="3"/>
  <c r="E42" i="3"/>
  <c r="O39" i="3"/>
  <c r="M39" i="3"/>
  <c r="K39" i="3"/>
  <c r="I39" i="3"/>
  <c r="I38" i="3" s="1"/>
  <c r="G39" i="3"/>
  <c r="E39" i="3"/>
  <c r="O38" i="3"/>
  <c r="M38" i="3"/>
  <c r="K38" i="3"/>
  <c r="G38" i="3"/>
  <c r="E38" i="3"/>
  <c r="O36" i="3"/>
  <c r="M36" i="3"/>
  <c r="K36" i="3"/>
  <c r="I36" i="3"/>
  <c r="G36" i="3"/>
  <c r="E36" i="3"/>
  <c r="O25" i="3"/>
  <c r="M25" i="3"/>
  <c r="K25" i="3"/>
  <c r="I25" i="3"/>
  <c r="G25" i="3"/>
  <c r="E25" i="3"/>
  <c r="O12" i="3"/>
  <c r="M12" i="3"/>
  <c r="K12" i="3"/>
  <c r="I12" i="3"/>
  <c r="I11" i="3" s="1"/>
  <c r="I10" i="3" s="1"/>
  <c r="G12" i="3"/>
  <c r="E12" i="3"/>
  <c r="O11" i="3"/>
  <c r="O10" i="3" s="1"/>
  <c r="M11" i="3"/>
  <c r="M10" i="3" s="1"/>
  <c r="K11" i="3"/>
  <c r="G11" i="3"/>
  <c r="G10" i="3" s="1"/>
  <c r="E11" i="3"/>
  <c r="E10" i="3" s="1"/>
  <c r="K10" i="3"/>
  <c r="O9" i="3"/>
  <c r="M9" i="3"/>
  <c r="K9" i="3"/>
  <c r="I9" i="3"/>
  <c r="G9" i="3"/>
  <c r="E9" i="3"/>
  <c r="G56" i="7" l="1"/>
  <c r="K72" i="7"/>
  <c r="K56" i="7"/>
  <c r="M26" i="7"/>
  <c r="M8" i="7"/>
  <c r="G8" i="7"/>
  <c r="E8" i="7"/>
  <c r="K215" i="6"/>
  <c r="K199" i="6" s="1"/>
  <c r="I199" i="6"/>
  <c r="E199" i="6"/>
  <c r="M199" i="6"/>
  <c r="G199" i="6"/>
  <c r="I107" i="6"/>
  <c r="I91" i="6" s="1"/>
  <c r="K107" i="6"/>
  <c r="K91" i="6" s="1"/>
  <c r="E91" i="6"/>
  <c r="G91" i="6"/>
  <c r="E3" i="6"/>
  <c r="G3" i="6"/>
  <c r="I41" i="5"/>
  <c r="I39" i="5"/>
  <c r="I11" i="5" s="1"/>
  <c r="G11" i="5"/>
  <c r="O11" i="5"/>
  <c r="E1255" i="4"/>
  <c r="K1257" i="4"/>
  <c r="M1255" i="4"/>
  <c r="M1232" i="4" s="1"/>
  <c r="I1232" i="4"/>
  <c r="E1232" i="4"/>
  <c r="O1232" i="4"/>
  <c r="G1128" i="4"/>
  <c r="M783" i="4"/>
  <c r="E783" i="4"/>
  <c r="K757" i="4"/>
  <c r="E718" i="4"/>
  <c r="M718" i="4"/>
  <c r="E691" i="4"/>
  <c r="M691" i="4"/>
  <c r="G586" i="4"/>
  <c r="G561" i="4"/>
  <c r="I561" i="4"/>
  <c r="G497" i="4"/>
  <c r="E413" i="4"/>
  <c r="K396" i="4"/>
  <c r="M396" i="4"/>
  <c r="E396" i="4"/>
  <c r="G272" i="4"/>
  <c r="G252" i="4" s="1"/>
  <c r="E274" i="4"/>
  <c r="E252" i="4"/>
  <c r="I133" i="4"/>
  <c r="G63" i="4"/>
  <c r="K63" i="4"/>
  <c r="I63" i="4"/>
  <c r="E31" i="4"/>
  <c r="E9" i="4"/>
  <c r="M9" i="4"/>
  <c r="K9" i="4"/>
  <c r="G382" i="3"/>
  <c r="M790" i="3"/>
  <c r="M788" i="3"/>
  <c r="I846" i="3"/>
  <c r="I844" i="3"/>
  <c r="I822" i="3" s="1"/>
  <c r="I729" i="3"/>
  <c r="I727" i="3"/>
  <c r="I703" i="3" s="1"/>
  <c r="K822" i="3"/>
  <c r="K844" i="3"/>
  <c r="K846" i="3"/>
  <c r="G410" i="3"/>
  <c r="G408" i="3"/>
  <c r="K727" i="3"/>
  <c r="K703" i="3" s="1"/>
  <c r="K729" i="3"/>
  <c r="E898" i="3"/>
  <c r="E896" i="3"/>
  <c r="E870" i="3" s="1"/>
  <c r="M898" i="3"/>
  <c r="M896" i="3"/>
  <c r="M870" i="3" s="1"/>
  <c r="E566" i="3"/>
  <c r="E564" i="3"/>
  <c r="E538" i="3" s="1"/>
  <c r="E671" i="3"/>
  <c r="E669" i="3"/>
  <c r="E648" i="3" s="1"/>
  <c r="M671" i="3"/>
  <c r="M669" i="3"/>
  <c r="M648" i="3" s="1"/>
  <c r="M762" i="3"/>
  <c r="G896" i="3"/>
  <c r="G870" i="3" s="1"/>
  <c r="G898" i="3"/>
  <c r="O896" i="3"/>
  <c r="O870" i="3" s="1"/>
  <c r="O898" i="3"/>
  <c r="E790" i="3"/>
  <c r="E788" i="3"/>
  <c r="E762" i="3" s="1"/>
  <c r="I31" i="4"/>
  <c r="I29" i="4"/>
  <c r="I9" i="4" s="1"/>
  <c r="E153" i="4"/>
  <c r="E151" i="4"/>
  <c r="E133" i="4" s="1"/>
  <c r="M153" i="4"/>
  <c r="M151" i="4"/>
  <c r="G218" i="4"/>
  <c r="G217" i="4"/>
  <c r="G215" i="4" s="1"/>
  <c r="I274" i="4"/>
  <c r="I272" i="4"/>
  <c r="K463" i="4"/>
  <c r="K461" i="4"/>
  <c r="E521" i="4"/>
  <c r="E519" i="4"/>
  <c r="M521" i="4"/>
  <c r="M519" i="4"/>
  <c r="G718" i="4"/>
  <c r="G716" i="4"/>
  <c r="G691" i="4" s="1"/>
  <c r="O718" i="4"/>
  <c r="O716" i="4"/>
  <c r="O691" i="4" s="1"/>
  <c r="I783" i="4"/>
  <c r="I781" i="4"/>
  <c r="I863" i="4"/>
  <c r="I861" i="4"/>
  <c r="G953" i="4"/>
  <c r="G951" i="4"/>
  <c r="G940" i="4" s="1"/>
  <c r="O953" i="4"/>
  <c r="O951" i="4"/>
  <c r="O940" i="4" s="1"/>
  <c r="I1006" i="4"/>
  <c r="I1004" i="4"/>
  <c r="G1100" i="4"/>
  <c r="G1098" i="4"/>
  <c r="O1100" i="4"/>
  <c r="O1098" i="4"/>
  <c r="O1076" i="4" s="1"/>
  <c r="E1152" i="4"/>
  <c r="E1150" i="4"/>
  <c r="M1152" i="4"/>
  <c r="M1150" i="4"/>
  <c r="E1202" i="4"/>
  <c r="E1200" i="4"/>
  <c r="M1202" i="4"/>
  <c r="M1200" i="4"/>
  <c r="I218" i="4"/>
  <c r="I217" i="4"/>
  <c r="I215" i="4" s="1"/>
  <c r="G413" i="4"/>
  <c r="G412" i="4"/>
  <c r="O413" i="4"/>
  <c r="O412" i="4"/>
  <c r="O396" i="4" s="1"/>
  <c r="K445" i="4"/>
  <c r="E463" i="4"/>
  <c r="E461" i="4"/>
  <c r="E445" i="4" s="1"/>
  <c r="M463" i="4"/>
  <c r="M461" i="4"/>
  <c r="M497" i="4"/>
  <c r="G651" i="4"/>
  <c r="G649" i="4"/>
  <c r="O651" i="4"/>
  <c r="O649" i="4"/>
  <c r="O625" i="4" s="1"/>
  <c r="I718" i="4"/>
  <c r="I716" i="4"/>
  <c r="I953" i="4"/>
  <c r="I951" i="4"/>
  <c r="I940" i="4" s="1"/>
  <c r="K1049" i="4"/>
  <c r="K1047" i="4"/>
  <c r="K1039" i="4" s="1"/>
  <c r="I1100" i="4"/>
  <c r="I1098" i="4"/>
  <c r="M1128" i="4"/>
  <c r="M1185" i="4"/>
  <c r="E85" i="4"/>
  <c r="E83" i="4"/>
  <c r="E63" i="4" s="1"/>
  <c r="M85" i="4"/>
  <c r="M83" i="4"/>
  <c r="M63" i="4" s="1"/>
  <c r="I252" i="4"/>
  <c r="K334" i="4"/>
  <c r="K332" i="4"/>
  <c r="I413" i="4"/>
  <c r="I412" i="4"/>
  <c r="I396" i="4" s="1"/>
  <c r="M445" i="4"/>
  <c r="K588" i="4"/>
  <c r="K586" i="4"/>
  <c r="I651" i="4"/>
  <c r="I649" i="4"/>
  <c r="I625" i="4" s="1"/>
  <c r="I757" i="4"/>
  <c r="I840" i="4"/>
  <c r="K906" i="4"/>
  <c r="K904" i="4"/>
  <c r="K896" i="4" s="1"/>
  <c r="I987" i="4"/>
  <c r="E1049" i="4"/>
  <c r="E1047" i="4"/>
  <c r="E1039" i="4" s="1"/>
  <c r="M1049" i="4"/>
  <c r="M1047" i="4"/>
  <c r="M1039" i="4" s="1"/>
  <c r="G1076" i="4"/>
  <c r="I1202" i="4"/>
  <c r="I1200" i="4"/>
  <c r="I1185" i="4" s="1"/>
  <c r="M133" i="4"/>
  <c r="K312" i="4"/>
  <c r="E334" i="4"/>
  <c r="E332" i="4"/>
  <c r="E312" i="4" s="1"/>
  <c r="M334" i="4"/>
  <c r="M332" i="4"/>
  <c r="M312" i="4" s="1"/>
  <c r="G396" i="4"/>
  <c r="E497" i="4"/>
  <c r="K521" i="4"/>
  <c r="K519" i="4"/>
  <c r="K497" i="4" s="1"/>
  <c r="K561" i="4"/>
  <c r="E588" i="4"/>
  <c r="E586" i="4"/>
  <c r="E561" i="4" s="1"/>
  <c r="M588" i="4"/>
  <c r="M586" i="4"/>
  <c r="M561" i="4" s="1"/>
  <c r="G625" i="4"/>
  <c r="I691" i="4"/>
  <c r="G783" i="4"/>
  <c r="G781" i="4"/>
  <c r="G757" i="4" s="1"/>
  <c r="O783" i="4"/>
  <c r="O781" i="4"/>
  <c r="O757" i="4" s="1"/>
  <c r="G863" i="4"/>
  <c r="G861" i="4"/>
  <c r="G840" i="4" s="1"/>
  <c r="O863" i="4"/>
  <c r="O861" i="4"/>
  <c r="O840" i="4" s="1"/>
  <c r="E906" i="4"/>
  <c r="E904" i="4"/>
  <c r="E896" i="4" s="1"/>
  <c r="M906" i="4"/>
  <c r="M904" i="4"/>
  <c r="M896" i="4" s="1"/>
  <c r="G1006" i="4"/>
  <c r="G1004" i="4"/>
  <c r="G987" i="4" s="1"/>
  <c r="O1006" i="4"/>
  <c r="O1004" i="4"/>
  <c r="O987" i="4" s="1"/>
  <c r="I1076" i="4"/>
  <c r="E1128" i="4"/>
  <c r="K1152" i="4"/>
  <c r="K1150" i="4"/>
  <c r="K1128" i="4" s="1"/>
  <c r="E1185" i="4"/>
  <c r="K1202" i="4"/>
  <c r="G1232" i="4"/>
  <c r="I1257" i="4"/>
  <c r="M1257" i="4"/>
  <c r="K106" i="5"/>
  <c r="K105" i="5"/>
  <c r="I159" i="5"/>
  <c r="I161" i="5"/>
  <c r="E189" i="5"/>
  <c r="E211" i="5"/>
  <c r="E209" i="5"/>
  <c r="M211" i="5"/>
  <c r="M209" i="5"/>
  <c r="I292" i="6"/>
  <c r="I113" i="7"/>
  <c r="I112" i="7"/>
  <c r="O1200" i="4"/>
  <c r="O1185" i="4" s="1"/>
  <c r="K1255" i="4"/>
  <c r="K1232" i="4" s="1"/>
  <c r="K41" i="5"/>
  <c r="K39" i="5"/>
  <c r="K11" i="5" s="1"/>
  <c r="K83" i="5"/>
  <c r="E105" i="5"/>
  <c r="E83" i="5" s="1"/>
  <c r="E106" i="5"/>
  <c r="M105" i="5"/>
  <c r="M106" i="5"/>
  <c r="G136" i="5"/>
  <c r="G211" i="5"/>
  <c r="G209" i="5"/>
  <c r="G189" i="5" s="1"/>
  <c r="O211" i="5"/>
  <c r="O209" i="5"/>
  <c r="K292" i="6"/>
  <c r="I71" i="7"/>
  <c r="I56" i="7" s="1"/>
  <c r="I72" i="7"/>
  <c r="I100" i="7"/>
  <c r="G1200" i="4"/>
  <c r="G1185" i="4" s="1"/>
  <c r="E1257" i="4"/>
  <c r="E39" i="5"/>
  <c r="E11" i="5" s="1"/>
  <c r="E41" i="5"/>
  <c r="M39" i="5"/>
  <c r="M11" i="5" s="1"/>
  <c r="M41" i="5"/>
  <c r="M83" i="5"/>
  <c r="I136" i="5"/>
  <c r="M189" i="5"/>
  <c r="E255" i="5"/>
  <c r="E253" i="5"/>
  <c r="E238" i="5" s="1"/>
  <c r="M255" i="5"/>
  <c r="M253" i="5"/>
  <c r="M238" i="5" s="1"/>
  <c r="I26" i="7"/>
  <c r="I25" i="7"/>
  <c r="I8" i="7" s="1"/>
  <c r="G161" i="5"/>
  <c r="G159" i="5"/>
  <c r="O161" i="5"/>
  <c r="O159" i="5"/>
  <c r="O136" i="5" s="1"/>
  <c r="O189" i="5"/>
  <c r="G255" i="5"/>
  <c r="G253" i="5"/>
  <c r="G238" i="5" s="1"/>
  <c r="O255" i="5"/>
  <c r="O253" i="5"/>
  <c r="O238" i="5" s="1"/>
  <c r="K26" i="7"/>
  <c r="K25" i="7"/>
  <c r="K8" i="7" s="1"/>
  <c r="E71" i="7"/>
  <c r="E56" i="7" s="1"/>
  <c r="E150" i="7"/>
  <c r="E137" i="7" s="1"/>
  <c r="I151" i="7"/>
  <c r="I242" i="7"/>
  <c r="I444" i="7"/>
  <c r="K536" i="7"/>
  <c r="I563" i="7"/>
  <c r="O71" i="7"/>
  <c r="O56" i="7" s="1"/>
  <c r="K100" i="7"/>
  <c r="G113" i="7"/>
  <c r="K151" i="7"/>
  <c r="K150" i="7"/>
  <c r="I182" i="7"/>
  <c r="M198" i="7"/>
  <c r="E242" i="7"/>
  <c r="G242" i="7"/>
  <c r="G241" i="7"/>
  <c r="G226" i="7" s="1"/>
  <c r="O242" i="7"/>
  <c r="O241" i="7"/>
  <c r="O226" i="7" s="1"/>
  <c r="I269" i="7"/>
  <c r="M318" i="7"/>
  <c r="E333" i="7"/>
  <c r="K333" i="7"/>
  <c r="K332" i="7"/>
  <c r="K318" i="7" s="1"/>
  <c r="I355" i="7"/>
  <c r="M382" i="7"/>
  <c r="M416" i="7"/>
  <c r="E444" i="7"/>
  <c r="K444" i="7"/>
  <c r="K443" i="7"/>
  <c r="K416" i="7" s="1"/>
  <c r="I477" i="7"/>
  <c r="M504" i="7"/>
  <c r="M536" i="7"/>
  <c r="E563" i="7"/>
  <c r="K563" i="7"/>
  <c r="K562" i="7"/>
  <c r="I595" i="7"/>
  <c r="K137" i="7"/>
  <c r="O182" i="7"/>
  <c r="O269" i="7"/>
  <c r="O355" i="7"/>
  <c r="O477" i="7"/>
  <c r="G198" i="7"/>
  <c r="G197" i="7"/>
  <c r="G182" i="7" s="1"/>
  <c r="O198" i="7"/>
  <c r="O197" i="7"/>
  <c r="G288" i="7"/>
  <c r="G287" i="7"/>
  <c r="G269" i="7" s="1"/>
  <c r="O288" i="7"/>
  <c r="O287" i="7"/>
  <c r="G382" i="7"/>
  <c r="G381" i="7"/>
  <c r="G355" i="7" s="1"/>
  <c r="O382" i="7"/>
  <c r="O381" i="7"/>
  <c r="G504" i="7"/>
  <c r="G503" i="7"/>
  <c r="G477" i="7" s="1"/>
  <c r="O504" i="7"/>
  <c r="O503" i="7"/>
  <c r="G613" i="7"/>
  <c r="G612" i="7"/>
  <c r="G595" i="7" s="1"/>
  <c r="O613" i="7"/>
  <c r="O612" i="7"/>
  <c r="O595" i="7" s="1"/>
</calcChain>
</file>

<file path=xl/sharedStrings.xml><?xml version="1.0" encoding="utf-8"?>
<sst xmlns="http://schemas.openxmlformats.org/spreadsheetml/2006/main" count="14037" uniqueCount="4200">
  <si>
    <t>United Nations Energy Statistics Yearbook</t>
  </si>
  <si>
    <t>https://unstats.un.org/unsd/energystats/questionnaire/documents/Energy-Questionnaire-Guidelines.pdf</t>
  </si>
  <si>
    <t xml:space="preserve">http://unstats.un.org/unsd/energy/ires/default.htm </t>
  </si>
  <si>
    <t>United Nations Statistics Division</t>
  </si>
  <si>
    <t>energy_stat@un.org</t>
  </si>
  <si>
    <t>Energy Statistics Section</t>
  </si>
  <si>
    <t>2 United Nations Plaza</t>
  </si>
  <si>
    <t>New York, New York 10017, USA</t>
  </si>
  <si>
    <t>Ежегодный вопросник по статистике энергетики</t>
  </si>
  <si>
    <t>Дата публикации:</t>
  </si>
  <si>
    <t>Период данных:</t>
  </si>
  <si>
    <t>Новые данные за 2022  и 2023 годы и изменения в данных с 2018 год. Если необходимы дальнейшие изменения, пожалуйста, отправьте электронное письмо по адресу energy_stat@un.org, и мы отправим вам развёрнутую версию вопросника.</t>
  </si>
  <si>
    <t>Содержание</t>
  </si>
  <si>
    <t>Уголь и торф</t>
  </si>
  <si>
    <t>Нефть</t>
  </si>
  <si>
    <t>Газ</t>
  </si>
  <si>
    <t>Электричество и тепло</t>
  </si>
  <si>
    <t>Возобновляемые источники энергии и отходы</t>
  </si>
  <si>
    <t>Фон</t>
  </si>
  <si>
    <t>Подробная инструкция по заполнению вопросника доступна ниже, в разделе "Руководство по вопроснику ООН по статистике энергетики ".</t>
  </si>
  <si>
    <t>Более подробную информацию о международных стандартах энергетической статистики смотрите в "Международных стандартах по статистике энергетики".</t>
  </si>
  <si>
    <t>Дальнейшая информация:</t>
  </si>
  <si>
    <t xml:space="preserve">Веб-сайт </t>
  </si>
  <si>
    <t>Руководство по вопроснику ООН по статистике энергетики</t>
  </si>
  <si>
    <t>Международные рекомендации по статистике энергетики</t>
  </si>
  <si>
    <t>Контакт</t>
  </si>
  <si>
    <t>почтовый адрес:</t>
  </si>
  <si>
    <t>Электронная почта:</t>
  </si>
  <si>
    <t>Каменный уголь (CL); тыс. метрических тонн (WSR)</t>
  </si>
  <si>
    <t>Единица измерения</t>
  </si>
  <si>
    <t>fn</t>
  </si>
  <si>
    <t>CL01</t>
  </si>
  <si>
    <t>Производство</t>
  </si>
  <si>
    <t/>
  </si>
  <si>
    <t>WSR</t>
  </si>
  <si>
    <t>CL022</t>
  </si>
  <si>
    <t>Поступления из других источников</t>
  </si>
  <si>
    <t>CL03</t>
  </si>
  <si>
    <t>Импорт</t>
  </si>
  <si>
    <t>CL04</t>
  </si>
  <si>
    <t>Экспорт</t>
  </si>
  <si>
    <t>CL051</t>
  </si>
  <si>
    <t xml:space="preserve">Международная морская бункеровка </t>
  </si>
  <si>
    <t>CL06</t>
  </si>
  <si>
    <t>Изменения запасов (на конец периода минус на начало периода)</t>
  </si>
  <si>
    <t>CLGA</t>
  </si>
  <si>
    <t>Общая поставка топлива и энергии</t>
  </si>
  <si>
    <t xml:space="preserve"> +CL01 +CL022 +CL03 -CL04 -CL051 -CL06</t>
  </si>
  <si>
    <t>CLSD</t>
  </si>
  <si>
    <t>Статистические различия</t>
  </si>
  <si>
    <t xml:space="preserve"> -CL08 -CL09 -CL101 +CLGA -CLNA</t>
  </si>
  <si>
    <t>CL08</t>
  </si>
  <si>
    <t>Преобразование в другие формы энергии</t>
  </si>
  <si>
    <t xml:space="preserve"> +CL081 +CL082 +CL083 +CL084 +CL085LP +CL088 +CL089</t>
  </si>
  <si>
    <t>CL088</t>
  </si>
  <si>
    <t xml:space="preserve">  Производство электроэнергии и тепла (Электростанции, ТЭЦ и Теплоцентрали).</t>
  </si>
  <si>
    <t>CL08811</t>
  </si>
  <si>
    <t xml:space="preserve">    Электростанции производителей энергии - Основной вид деятельности</t>
  </si>
  <si>
    <t>CL08812</t>
  </si>
  <si>
    <t xml:space="preserve">    Электростанции - Производящих энергию для собственных нужд</t>
  </si>
  <si>
    <t>CL08821</t>
  </si>
  <si>
    <t xml:space="preserve">    ТЭЦ производителей энергии - Основной вид деятельности</t>
  </si>
  <si>
    <t>CL08822</t>
  </si>
  <si>
    <t xml:space="preserve">    ТЭЦ - Производящих энергию для собственных нужд</t>
  </si>
  <si>
    <t>CL08831</t>
  </si>
  <si>
    <t xml:space="preserve">    Теплоцентрали производителей энергии - Основной вид деятельности</t>
  </si>
  <si>
    <t>CL08832</t>
  </si>
  <si>
    <t xml:space="preserve">    Теплоцентрали - Производящих энергию для собственных нужд</t>
  </si>
  <si>
    <t>CL081</t>
  </si>
  <si>
    <t xml:space="preserve">  Коксовые печи</t>
  </si>
  <si>
    <t>CL082</t>
  </si>
  <si>
    <t xml:space="preserve">  Газовые заводы</t>
  </si>
  <si>
    <t>CL083</t>
  </si>
  <si>
    <t xml:space="preserve">  Установки по производству брикетов</t>
  </si>
  <si>
    <t>CL084</t>
  </si>
  <si>
    <t xml:space="preserve">  Доменные печи</t>
  </si>
  <si>
    <t>CL085LP</t>
  </si>
  <si>
    <t xml:space="preserve">  Установки по сжижению угля</t>
  </si>
  <si>
    <t>CL089</t>
  </si>
  <si>
    <t xml:space="preserve">  Прочие поставки (преобразование)</t>
  </si>
  <si>
    <t>CL09</t>
  </si>
  <si>
    <t>Потребление в энергетической отрасли</t>
  </si>
  <si>
    <t xml:space="preserve"> +CL0911 +CL0921 +CL0922 +CL0923 +CL0924 +CL0925 +CL0927 +CL0928 +CL0930</t>
  </si>
  <si>
    <t>CL0911</t>
  </si>
  <si>
    <t xml:space="preserve">  Угольные шахты</t>
  </si>
  <si>
    <t>CL0921</t>
  </si>
  <si>
    <t>CL0922</t>
  </si>
  <si>
    <t>CL0923</t>
  </si>
  <si>
    <t>CL0924</t>
  </si>
  <si>
    <t>CL0925</t>
  </si>
  <si>
    <t xml:space="preserve">  Нефтеперерабатывающие заводы</t>
  </si>
  <si>
    <t>CL0927</t>
  </si>
  <si>
    <t xml:space="preserve">  Электростанции, ТЭЦ и Теплоцентрали</t>
  </si>
  <si>
    <t>CL0930</t>
  </si>
  <si>
    <t xml:space="preserve">  Сжижение угля</t>
  </si>
  <si>
    <t>CL0928</t>
  </si>
  <si>
    <t xml:space="preserve">  Прочие виды использования в секторе энергетики</t>
  </si>
  <si>
    <t>CL101</t>
  </si>
  <si>
    <t>Потери при преобразовании, передаче и распределении</t>
  </si>
  <si>
    <t>CLNA</t>
  </si>
  <si>
    <t>Конечное потребление</t>
  </si>
  <si>
    <t xml:space="preserve"> +CL11 +CL121 +CL122 +CL123</t>
  </si>
  <si>
    <t>CL11</t>
  </si>
  <si>
    <t xml:space="preserve">Конечное неэнергетическое потребление </t>
  </si>
  <si>
    <t>CL12</t>
  </si>
  <si>
    <t xml:space="preserve">Конечное энергетическое потребление </t>
  </si>
  <si>
    <t xml:space="preserve"> +CL121 +CL122 +CL123</t>
  </si>
  <si>
    <t>CL121</t>
  </si>
  <si>
    <t>Конечное потребление промышленностью и строительством</t>
  </si>
  <si>
    <t xml:space="preserve"> +CL1211 +CL1213 +CL1214</t>
  </si>
  <si>
    <t>CL1211</t>
  </si>
  <si>
    <t xml:space="preserve">  Черная металлургия </t>
  </si>
  <si>
    <t>CL1213</t>
  </si>
  <si>
    <t xml:space="preserve">  Химическая и нефтехимическая промышленность</t>
  </si>
  <si>
    <t>CL1214</t>
  </si>
  <si>
    <t xml:space="preserve">  Конечное потребление другими отраслями промышленности и строительства</t>
  </si>
  <si>
    <t>CL1214a</t>
  </si>
  <si>
    <t xml:space="preserve">    Цветная металлургия </t>
  </si>
  <si>
    <t>CL1214b</t>
  </si>
  <si>
    <t xml:space="preserve">    Неметаллические минеральные продукты</t>
  </si>
  <si>
    <t>CL1214c</t>
  </si>
  <si>
    <t xml:space="preserve">    Транспортное оборудование </t>
  </si>
  <si>
    <t>CL1214d</t>
  </si>
  <si>
    <t xml:space="preserve">    Машиностроение </t>
  </si>
  <si>
    <t>CL1214e</t>
  </si>
  <si>
    <t xml:space="preserve">    Горнодобывающая промышленность и разработка карьеров </t>
  </si>
  <si>
    <t>CL1214f</t>
  </si>
  <si>
    <t xml:space="preserve">    Пищевая промышленность и производство табачных изделий</t>
  </si>
  <si>
    <t>CL1214g</t>
  </si>
  <si>
    <t xml:space="preserve">    Целлюлозно-бумажная и полиграфическая промышленность </t>
  </si>
  <si>
    <t>CL1214h</t>
  </si>
  <si>
    <t xml:space="preserve">    Деревообрабатывающая промышленность и изготовление изделий из дерева </t>
  </si>
  <si>
    <t>CL1214i</t>
  </si>
  <si>
    <t xml:space="preserve">    Строительство </t>
  </si>
  <si>
    <t>CL1214j</t>
  </si>
  <si>
    <t xml:space="preserve">    Текстильная и кожевенная промышленность </t>
  </si>
  <si>
    <t>CL1214o</t>
  </si>
  <si>
    <t xml:space="preserve">    Прочее потребление (промышленность) </t>
  </si>
  <si>
    <t>CL122</t>
  </si>
  <si>
    <t>Транспорт</t>
  </si>
  <si>
    <t xml:space="preserve"> +CL1222 +CL1224 +CL1225</t>
  </si>
  <si>
    <t>CL1222</t>
  </si>
  <si>
    <t xml:space="preserve">  Железнодорожный транспорт </t>
  </si>
  <si>
    <t>CL1224</t>
  </si>
  <si>
    <t xml:space="preserve">  Внутренний водный транспорт, каботажные суда и рыболовный флот </t>
  </si>
  <si>
    <t>CL1225</t>
  </si>
  <si>
    <t xml:space="preserve">  Прочее потребление (транспорт) </t>
  </si>
  <si>
    <t>CL123</t>
  </si>
  <si>
    <t>Другие виды деятельности</t>
  </si>
  <si>
    <t xml:space="preserve"> +CL1231 +CL1232 +CL1234 +CL1235</t>
  </si>
  <si>
    <t>CL1231</t>
  </si>
  <si>
    <t xml:space="preserve">  Жилищный сектор</t>
  </si>
  <si>
    <t>CL1232</t>
  </si>
  <si>
    <t xml:space="preserve">  Сельское, лесное хозяйство и рыбная ловля</t>
  </si>
  <si>
    <t>CL1232F</t>
  </si>
  <si>
    <t xml:space="preserve">    Из которых: Рыбная ловля</t>
  </si>
  <si>
    <t>CL1235</t>
  </si>
  <si>
    <t xml:space="preserve">  Коммерческие (торговля) и общественные услуги</t>
  </si>
  <si>
    <t>CL1234</t>
  </si>
  <si>
    <t xml:space="preserve">  Потребление прочими потребителями</t>
  </si>
  <si>
    <t>Антрацит (AT); тыс. метрических тонн (WSR)</t>
  </si>
  <si>
    <t>AT01</t>
  </si>
  <si>
    <t>AT022</t>
  </si>
  <si>
    <t>AT03</t>
  </si>
  <si>
    <t>AT04</t>
  </si>
  <si>
    <t>AT051</t>
  </si>
  <si>
    <t>AT06</t>
  </si>
  <si>
    <t>ATGA</t>
  </si>
  <si>
    <t xml:space="preserve"> +AT01 +AT022 +AT03 -AT04 -AT051 -AT06</t>
  </si>
  <si>
    <t>ATSD</t>
  </si>
  <si>
    <t xml:space="preserve"> -AT08 -AT09 -AT101 +ATGA -ATNA</t>
  </si>
  <si>
    <t>AT08</t>
  </si>
  <si>
    <t xml:space="preserve"> +AT081 +AT082 +AT083 +AT084 +AT085LP +AT088 +AT089</t>
  </si>
  <si>
    <t>AT088</t>
  </si>
  <si>
    <t>AT08811</t>
  </si>
  <si>
    <t>AT08812</t>
  </si>
  <si>
    <t>AT08821</t>
  </si>
  <si>
    <t>AT08822</t>
  </si>
  <si>
    <t>AT08831</t>
  </si>
  <si>
    <t>AT08832</t>
  </si>
  <si>
    <t>AT081</t>
  </si>
  <si>
    <t>AT082</t>
  </si>
  <si>
    <t>AT083</t>
  </si>
  <si>
    <t>AT084</t>
  </si>
  <si>
    <t>AT085LP</t>
  </si>
  <si>
    <t>AT089</t>
  </si>
  <si>
    <t>AT09</t>
  </si>
  <si>
    <t xml:space="preserve"> +AT0911 +AT0921 +AT0922 +AT0923 +AT0924 +AT0925 +AT0927 +AT0928 +AT0930</t>
  </si>
  <si>
    <t>AT0927</t>
  </si>
  <si>
    <t>AT0911</t>
  </si>
  <si>
    <t>AT0923</t>
  </si>
  <si>
    <t>AT0921</t>
  </si>
  <si>
    <t>AT0922</t>
  </si>
  <si>
    <t>AT0924</t>
  </si>
  <si>
    <t>AT0925</t>
  </si>
  <si>
    <t>AT0930</t>
  </si>
  <si>
    <t>AT0928</t>
  </si>
  <si>
    <t>AT101</t>
  </si>
  <si>
    <t>ATNA</t>
  </si>
  <si>
    <t xml:space="preserve"> +AT11 +AT121 +AT122 +AT123</t>
  </si>
  <si>
    <t>AT11</t>
  </si>
  <si>
    <t>AT12</t>
  </si>
  <si>
    <t xml:space="preserve"> +AT121 +AT122 +AT123</t>
  </si>
  <si>
    <t>AT121</t>
  </si>
  <si>
    <t xml:space="preserve"> +AT1211 +AT1213 +AT1214</t>
  </si>
  <si>
    <t>AT1211</t>
  </si>
  <si>
    <t>AT1213</t>
  </si>
  <si>
    <t>AT1214</t>
  </si>
  <si>
    <t>AT1214a</t>
  </si>
  <si>
    <t>AT1214b</t>
  </si>
  <si>
    <t>AT1214c</t>
  </si>
  <si>
    <t>AT1214d</t>
  </si>
  <si>
    <t>AT1214e</t>
  </si>
  <si>
    <t>AT1214f</t>
  </si>
  <si>
    <t>AT1214g</t>
  </si>
  <si>
    <t>AT1214h</t>
  </si>
  <si>
    <t>AT1214i</t>
  </si>
  <si>
    <t>AT1214j</t>
  </si>
  <si>
    <t>AT1214o</t>
  </si>
  <si>
    <t>AT122</t>
  </si>
  <si>
    <t xml:space="preserve"> +AT1222 +AT1224 +AT1225</t>
  </si>
  <si>
    <t>AT1222</t>
  </si>
  <si>
    <t>AT1224</t>
  </si>
  <si>
    <t>AT1225</t>
  </si>
  <si>
    <t>AT123</t>
  </si>
  <si>
    <t xml:space="preserve"> +AT1231 +AT1232 +AT1234 +AT1235</t>
  </si>
  <si>
    <t>AT1231</t>
  </si>
  <si>
    <t>AT1232</t>
  </si>
  <si>
    <t>AT1232F</t>
  </si>
  <si>
    <t>AT1235</t>
  </si>
  <si>
    <t>AT1234</t>
  </si>
  <si>
    <t>Коксующийся уголь (CC); тыс. метрических тонн (WSR)</t>
  </si>
  <si>
    <t>CC01</t>
  </si>
  <si>
    <t>CC022</t>
  </si>
  <si>
    <t>CC03</t>
  </si>
  <si>
    <t>CC04</t>
  </si>
  <si>
    <t>CC051</t>
  </si>
  <si>
    <t>CC06</t>
  </si>
  <si>
    <t>CCGA</t>
  </si>
  <si>
    <t xml:space="preserve"> +CC01 +CC022 +CC03 -CC04 -CC051 -CC06</t>
  </si>
  <si>
    <t>CCSD</t>
  </si>
  <si>
    <t xml:space="preserve"> -CC08 -CC09 -CC101 +CCGA -CCNA</t>
  </si>
  <si>
    <t>CC08</t>
  </si>
  <si>
    <t xml:space="preserve"> +CC081 +CC082 +CC083 +CC084 +CC085LP +CC088 +CC089</t>
  </si>
  <si>
    <t>CC088</t>
  </si>
  <si>
    <t>CC08811</t>
  </si>
  <si>
    <t>CC08812</t>
  </si>
  <si>
    <t>CC08821</t>
  </si>
  <si>
    <t>CC08822</t>
  </si>
  <si>
    <t>CC08831</t>
  </si>
  <si>
    <t>CC08832</t>
  </si>
  <si>
    <t>CC081</t>
  </si>
  <si>
    <t>CC082</t>
  </si>
  <si>
    <t>CC083</t>
  </si>
  <si>
    <t>CC084</t>
  </si>
  <si>
    <t>CC085LP</t>
  </si>
  <si>
    <t>CC089</t>
  </si>
  <si>
    <t>CC09</t>
  </si>
  <si>
    <t xml:space="preserve"> +CC0911 +CC0921 +CC0922 +CC0923 +CC0924 +CC0925 +CC0927 +CC0928 +CC0930</t>
  </si>
  <si>
    <t>CC0927</t>
  </si>
  <si>
    <t>CC0911</t>
  </si>
  <si>
    <t>CC0923</t>
  </si>
  <si>
    <t>CC0921</t>
  </si>
  <si>
    <t>CC0922</t>
  </si>
  <si>
    <t>CC0924</t>
  </si>
  <si>
    <t>CC0925</t>
  </si>
  <si>
    <t>CC0930</t>
  </si>
  <si>
    <t>CC0928</t>
  </si>
  <si>
    <t>CC101</t>
  </si>
  <si>
    <t>CCNA</t>
  </si>
  <si>
    <t xml:space="preserve"> +CC11 +CC121 +CC122 +CC123</t>
  </si>
  <si>
    <t>CC11</t>
  </si>
  <si>
    <t>CC12</t>
  </si>
  <si>
    <t xml:space="preserve"> +CC121 +CC122 +CC123</t>
  </si>
  <si>
    <t>CC121</t>
  </si>
  <si>
    <t xml:space="preserve"> +CC1211 +CC1213 +CC1214</t>
  </si>
  <si>
    <t>CC1211</t>
  </si>
  <si>
    <t>CC1213</t>
  </si>
  <si>
    <t>CC1214</t>
  </si>
  <si>
    <t>CC1214a</t>
  </si>
  <si>
    <t>CC1214b</t>
  </si>
  <si>
    <t>CC1214c</t>
  </si>
  <si>
    <t>CC1214d</t>
  </si>
  <si>
    <t>CC1214e</t>
  </si>
  <si>
    <t>CC1214f</t>
  </si>
  <si>
    <t>CC1214g</t>
  </si>
  <si>
    <t>CC1214h</t>
  </si>
  <si>
    <t>CC1214i</t>
  </si>
  <si>
    <t>CC1214j</t>
  </si>
  <si>
    <t>CC1214o</t>
  </si>
  <si>
    <t>CC122</t>
  </si>
  <si>
    <t xml:space="preserve"> +CC1222 +CC1224 +CC1225</t>
  </si>
  <si>
    <t>CC1222</t>
  </si>
  <si>
    <t>CC1224</t>
  </si>
  <si>
    <t>CC1225</t>
  </si>
  <si>
    <t>CC123</t>
  </si>
  <si>
    <t xml:space="preserve"> +CC1231 +CC1232 +CC1234 +CC1235</t>
  </si>
  <si>
    <t>CC1231</t>
  </si>
  <si>
    <t>CC1232</t>
  </si>
  <si>
    <t>CC1232F</t>
  </si>
  <si>
    <t>CC1235</t>
  </si>
  <si>
    <t>CC1234</t>
  </si>
  <si>
    <t>Прочие битуминозные угли (OB); тыс. метрических тонн (WSR)</t>
  </si>
  <si>
    <t>OB01</t>
  </si>
  <si>
    <t>OB022</t>
  </si>
  <si>
    <t>OB03</t>
  </si>
  <si>
    <t>OB04</t>
  </si>
  <si>
    <t>OB051</t>
  </si>
  <si>
    <t>OB06</t>
  </si>
  <si>
    <t>OBGA</t>
  </si>
  <si>
    <t xml:space="preserve"> +OB01 +OB022 +OB03 -OB04 -OB051 -OB06</t>
  </si>
  <si>
    <t>OBSD</t>
  </si>
  <si>
    <t xml:space="preserve"> -OB08 -OB09 -OB101 +OBGA -OBNA</t>
  </si>
  <si>
    <t>OB08</t>
  </si>
  <si>
    <t xml:space="preserve"> +OB081 +OB082 +OB083 +OB084 +OB085LP +OB088 +OB089</t>
  </si>
  <si>
    <t>OB088</t>
  </si>
  <si>
    <t>OB08811</t>
  </si>
  <si>
    <t>OB08812</t>
  </si>
  <si>
    <t>OB08821</t>
  </si>
  <si>
    <t>OB08822</t>
  </si>
  <si>
    <t>OB08831</t>
  </si>
  <si>
    <t>OB08832</t>
  </si>
  <si>
    <t>OB081</t>
  </si>
  <si>
    <t>OB082</t>
  </si>
  <si>
    <t>OB083</t>
  </si>
  <si>
    <t>OB084</t>
  </si>
  <si>
    <t>OB085LP</t>
  </si>
  <si>
    <t>OB089</t>
  </si>
  <si>
    <t>OB09</t>
  </si>
  <si>
    <t xml:space="preserve"> +OB0911 +OB0921 +OB0922 +OB0923 +OB0924 +OB0925 +OB0927 +OB0928 +OB0930</t>
  </si>
  <si>
    <t>OB0927</t>
  </si>
  <si>
    <t>OB0911</t>
  </si>
  <si>
    <t>OB0923</t>
  </si>
  <si>
    <t>OB0921</t>
  </si>
  <si>
    <t>OB0922</t>
  </si>
  <si>
    <t>OB0924</t>
  </si>
  <si>
    <t>OB0925</t>
  </si>
  <si>
    <t>OB0930</t>
  </si>
  <si>
    <t>OB0928</t>
  </si>
  <si>
    <t>OB101</t>
  </si>
  <si>
    <t>OBNA</t>
  </si>
  <si>
    <t xml:space="preserve"> +OB11 +OB121 +OB122 +OB123</t>
  </si>
  <si>
    <t>OB11</t>
  </si>
  <si>
    <t>OB12</t>
  </si>
  <si>
    <t xml:space="preserve"> +OB121 +OB122 +OB123</t>
  </si>
  <si>
    <t>OB121</t>
  </si>
  <si>
    <t xml:space="preserve"> +OB1211 +OB1213 +OB1214</t>
  </si>
  <si>
    <t>OB1211</t>
  </si>
  <si>
    <t>OB1213</t>
  </si>
  <si>
    <t>OB1214</t>
  </si>
  <si>
    <t>OB1214a</t>
  </si>
  <si>
    <t>OB1214b</t>
  </si>
  <si>
    <t>OB1214c</t>
  </si>
  <si>
    <t>OB1214d</t>
  </si>
  <si>
    <t>OB1214e</t>
  </si>
  <si>
    <t>OB1214f</t>
  </si>
  <si>
    <t>OB1214g</t>
  </si>
  <si>
    <t>OB1214h</t>
  </si>
  <si>
    <t>OB1214i</t>
  </si>
  <si>
    <t>OB1214j</t>
  </si>
  <si>
    <t>OB1214o</t>
  </si>
  <si>
    <t>OB122</t>
  </si>
  <si>
    <t xml:space="preserve"> +OB1222 +OB1224 +OB1225</t>
  </si>
  <si>
    <t>OB1222</t>
  </si>
  <si>
    <t>OB1224</t>
  </si>
  <si>
    <t>OB1225</t>
  </si>
  <si>
    <t>OB123</t>
  </si>
  <si>
    <t xml:space="preserve"> +OB1231 +OB1232 +OB1234 +OB1235</t>
  </si>
  <si>
    <t>OB1231</t>
  </si>
  <si>
    <t>OB1232</t>
  </si>
  <si>
    <t>OB1232F</t>
  </si>
  <si>
    <t>OB1235</t>
  </si>
  <si>
    <t>OB1234</t>
  </si>
  <si>
    <t>Бурый уголь (LB); тыс. метрических тонн (WSR)</t>
  </si>
  <si>
    <t>LB01</t>
  </si>
  <si>
    <t>LB022</t>
  </si>
  <si>
    <t>LB03</t>
  </si>
  <si>
    <t>LB04</t>
  </si>
  <si>
    <t>LB051</t>
  </si>
  <si>
    <t>LB06</t>
  </si>
  <si>
    <t>LBGA</t>
  </si>
  <si>
    <t xml:space="preserve"> +LB01 +LB022 +LB03 -LB04 -LB051 -LB06</t>
  </si>
  <si>
    <t>LBSD</t>
  </si>
  <si>
    <t xml:space="preserve"> -LB08 -LB09 -LB101 +LBGA -LBNA</t>
  </si>
  <si>
    <t>LB08</t>
  </si>
  <si>
    <t xml:space="preserve"> +LB081 +LB082 +LB083 +LB084 +LB085LP +LB088 +LB089</t>
  </si>
  <si>
    <t>LB088</t>
  </si>
  <si>
    <t>LB08811</t>
  </si>
  <si>
    <t>LB08812</t>
  </si>
  <si>
    <t>LB08821</t>
  </si>
  <si>
    <t>LB08822</t>
  </si>
  <si>
    <t>LB08831</t>
  </si>
  <si>
    <t>LB08832</t>
  </si>
  <si>
    <t>LB081</t>
  </si>
  <si>
    <t>LB082</t>
  </si>
  <si>
    <t>LB083</t>
  </si>
  <si>
    <t>LB084</t>
  </si>
  <si>
    <t>LB085LP</t>
  </si>
  <si>
    <t>LB089</t>
  </si>
  <si>
    <t>LB09</t>
  </si>
  <si>
    <t xml:space="preserve"> +LB0911 +LB0921 +LB0922 +LB0923 +LB0924 +LB0925 +LB0927 +LB0928 +LB0930</t>
  </si>
  <si>
    <t>LB0911</t>
  </si>
  <si>
    <t>LB0921</t>
  </si>
  <si>
    <t>LB0922</t>
  </si>
  <si>
    <t>LB0923</t>
  </si>
  <si>
    <t>LB0924</t>
  </si>
  <si>
    <t>LB0925</t>
  </si>
  <si>
    <t>LB0927</t>
  </si>
  <si>
    <t>LB0930</t>
  </si>
  <si>
    <t>LB0928</t>
  </si>
  <si>
    <t>LB101</t>
  </si>
  <si>
    <t>LBNA</t>
  </si>
  <si>
    <t xml:space="preserve"> +LB11 +LB121 +LB122 +LB123</t>
  </si>
  <si>
    <t>LB11</t>
  </si>
  <si>
    <t>LB12</t>
  </si>
  <si>
    <t xml:space="preserve"> +LB121 +LB122 +LB123</t>
  </si>
  <si>
    <t>LB121</t>
  </si>
  <si>
    <t xml:space="preserve"> +LB1211 +LB1213 +LB1214</t>
  </si>
  <si>
    <t>LB1211</t>
  </si>
  <si>
    <t>LB1213</t>
  </si>
  <si>
    <t>LB1214</t>
  </si>
  <si>
    <t>LB1214a</t>
  </si>
  <si>
    <t>LB1214b</t>
  </si>
  <si>
    <t>LB1214c</t>
  </si>
  <si>
    <t>LB1214d</t>
  </si>
  <si>
    <t>LB1214e</t>
  </si>
  <si>
    <t>LB1214f</t>
  </si>
  <si>
    <t>LB1214g</t>
  </si>
  <si>
    <t>LB1214h</t>
  </si>
  <si>
    <t>LB1214i</t>
  </si>
  <si>
    <t>LB1214j</t>
  </si>
  <si>
    <t>LB1214o</t>
  </si>
  <si>
    <t>LB122</t>
  </si>
  <si>
    <t xml:space="preserve"> +LB1222 +LB1224 +LB1225</t>
  </si>
  <si>
    <t>LB1222</t>
  </si>
  <si>
    <t>LB1224</t>
  </si>
  <si>
    <t>LB1225</t>
  </si>
  <si>
    <t>LB123</t>
  </si>
  <si>
    <t xml:space="preserve"> +LB1231 +LB1232 +LB1234 +LB1235</t>
  </si>
  <si>
    <t>LB1231</t>
  </si>
  <si>
    <t>LB1232</t>
  </si>
  <si>
    <t>LB1232F</t>
  </si>
  <si>
    <t>LB1235</t>
  </si>
  <si>
    <t>LB1234</t>
  </si>
  <si>
    <t>Полубитуминозные угли (SB); тыс. метрических тонн (WSR)</t>
  </si>
  <si>
    <t>SB01</t>
  </si>
  <si>
    <t>SB022</t>
  </si>
  <si>
    <t>SB03</t>
  </si>
  <si>
    <t>SB04</t>
  </si>
  <si>
    <t>SB051</t>
  </si>
  <si>
    <t>SB06</t>
  </si>
  <si>
    <t>SBGA</t>
  </si>
  <si>
    <t xml:space="preserve"> +SB01 +SB022 +SB03 -SB04 -SB06</t>
  </si>
  <si>
    <t>SBSD</t>
  </si>
  <si>
    <t xml:space="preserve"> -SB08 -SB09 -SB101 +SBGA -SBNA</t>
  </si>
  <si>
    <t>SB08</t>
  </si>
  <si>
    <t xml:space="preserve"> +SB081 +SB082 +SB083 +SB084 +SB085LP +SB088 +SB089</t>
  </si>
  <si>
    <t>SB088</t>
  </si>
  <si>
    <t>SB08811</t>
  </si>
  <si>
    <t>SB08812</t>
  </si>
  <si>
    <t>SB08821</t>
  </si>
  <si>
    <t>SB08822</t>
  </si>
  <si>
    <t>SB08831</t>
  </si>
  <si>
    <t>SB08832</t>
  </si>
  <si>
    <t>SB081</t>
  </si>
  <si>
    <t>SB082</t>
  </si>
  <si>
    <t>SB083</t>
  </si>
  <si>
    <t>SB084</t>
  </si>
  <si>
    <t>SB085LP</t>
  </si>
  <si>
    <t>SB089</t>
  </si>
  <si>
    <t>SB09</t>
  </si>
  <si>
    <t xml:space="preserve"> +SB0911 +SB0921 +SB0922 +SB0923 +SB0924 +SB0925 +SB0927 +SB0928 +SB0930</t>
  </si>
  <si>
    <t>SB0927</t>
  </si>
  <si>
    <t>SB0911</t>
  </si>
  <si>
    <t>SB0923</t>
  </si>
  <si>
    <t>SB0921</t>
  </si>
  <si>
    <t>SB0922</t>
  </si>
  <si>
    <t>SB0924</t>
  </si>
  <si>
    <t>SB0925</t>
  </si>
  <si>
    <t>SB0930</t>
  </si>
  <si>
    <t>SB0928</t>
  </si>
  <si>
    <t>SB101</t>
  </si>
  <si>
    <t>SBNA</t>
  </si>
  <si>
    <t xml:space="preserve"> +SB11 +SB121 +SB122 +SB123</t>
  </si>
  <si>
    <t>SB11</t>
  </si>
  <si>
    <t>SB12</t>
  </si>
  <si>
    <t xml:space="preserve"> +SB121 +SB122 +SB123</t>
  </si>
  <si>
    <t>SB121</t>
  </si>
  <si>
    <t xml:space="preserve"> +SB1211 +SB1213 +SB1214</t>
  </si>
  <si>
    <t>SB1211</t>
  </si>
  <si>
    <t>SB1213</t>
  </si>
  <si>
    <t>SB1214</t>
  </si>
  <si>
    <t>SB1214a</t>
  </si>
  <si>
    <t>SB1214b</t>
  </si>
  <si>
    <t>SB1214c</t>
  </si>
  <si>
    <t>SB1214d</t>
  </si>
  <si>
    <t>SB1214e</t>
  </si>
  <si>
    <t>SB1214f</t>
  </si>
  <si>
    <t>SB1214g</t>
  </si>
  <si>
    <t>SB1214h</t>
  </si>
  <si>
    <t>SB1214i</t>
  </si>
  <si>
    <t>SB1214j</t>
  </si>
  <si>
    <t>SB1214o</t>
  </si>
  <si>
    <t>SB122</t>
  </si>
  <si>
    <t xml:space="preserve"> +SB1222 +SB1224 +SB1225</t>
  </si>
  <si>
    <t>SB1222</t>
  </si>
  <si>
    <t>SB1224</t>
  </si>
  <si>
    <t>SB1225</t>
  </si>
  <si>
    <t>SB123</t>
  </si>
  <si>
    <t xml:space="preserve"> +SB1231 +SB1232 +SB1234 +SB1235</t>
  </si>
  <si>
    <t>SB1231</t>
  </si>
  <si>
    <t>SB1232</t>
  </si>
  <si>
    <t>SB1232F</t>
  </si>
  <si>
    <t>SB1235</t>
  </si>
  <si>
    <t>SB1234</t>
  </si>
  <si>
    <t>Лигнит (LN); тыс. метрических тонн (WSR)</t>
  </si>
  <si>
    <t>LN01</t>
  </si>
  <si>
    <t>LN022</t>
  </si>
  <si>
    <t>LN03</t>
  </si>
  <si>
    <t>LN04</t>
  </si>
  <si>
    <t>LN051</t>
  </si>
  <si>
    <t>LN06</t>
  </si>
  <si>
    <t>LNGA</t>
  </si>
  <si>
    <t xml:space="preserve"> +LN01 +LN022 +LN03 -LN04 -LN06</t>
  </si>
  <si>
    <t>LNSD</t>
  </si>
  <si>
    <t xml:space="preserve"> -LN08 -LN09 -LN101 +LNGA -LNNA</t>
  </si>
  <si>
    <t>LN08</t>
  </si>
  <si>
    <t xml:space="preserve"> +LN081 +LN082 +LN083 +LN084 +LN085LP +LN088 +LN089</t>
  </si>
  <si>
    <t>LN088</t>
  </si>
  <si>
    <t>LN08811</t>
  </si>
  <si>
    <t>LN08812</t>
  </si>
  <si>
    <t>LN08821</t>
  </si>
  <si>
    <t>LN08822</t>
  </si>
  <si>
    <t>LN08831</t>
  </si>
  <si>
    <t>LN08832</t>
  </si>
  <si>
    <t>LN081</t>
  </si>
  <si>
    <t>LN082</t>
  </si>
  <si>
    <t>LN083</t>
  </si>
  <si>
    <t>LN084</t>
  </si>
  <si>
    <t>LN085LP</t>
  </si>
  <si>
    <t>LN089</t>
  </si>
  <si>
    <t>LN09</t>
  </si>
  <si>
    <t xml:space="preserve"> +LN0911 +LN0921 +LN0922 +LN0923 +LN0924 +LN0925 +LN0927 +LN0928 +LN0930</t>
  </si>
  <si>
    <t>LN0927</t>
  </si>
  <si>
    <t>LN0911</t>
  </si>
  <si>
    <t>LN0921</t>
  </si>
  <si>
    <t>LN0922</t>
  </si>
  <si>
    <t>LN0923</t>
  </si>
  <si>
    <t>LN0924</t>
  </si>
  <si>
    <t>LN0925</t>
  </si>
  <si>
    <t>LN0930</t>
  </si>
  <si>
    <t>LN0928</t>
  </si>
  <si>
    <t>LN101</t>
  </si>
  <si>
    <t>LNNA</t>
  </si>
  <si>
    <t xml:space="preserve"> +LN11 +LN121 +LN122 +LN123</t>
  </si>
  <si>
    <t>LN11</t>
  </si>
  <si>
    <t>LN12</t>
  </si>
  <si>
    <t xml:space="preserve"> +LN121 +LN122 +LN123</t>
  </si>
  <si>
    <t>LN121</t>
  </si>
  <si>
    <t xml:space="preserve"> +LN1211 +LN1213 +LN1214</t>
  </si>
  <si>
    <t>LN1211</t>
  </si>
  <si>
    <t>LN1213</t>
  </si>
  <si>
    <t>LN1214</t>
  </si>
  <si>
    <t>LN1214a</t>
  </si>
  <si>
    <t>LN1214b</t>
  </si>
  <si>
    <t>LN1214c</t>
  </si>
  <si>
    <t>LN1214d</t>
  </si>
  <si>
    <t>LN1214e</t>
  </si>
  <si>
    <t>LN1214f</t>
  </si>
  <si>
    <t>LN1214g</t>
  </si>
  <si>
    <t>LN1214h</t>
  </si>
  <si>
    <t>LN1214i</t>
  </si>
  <si>
    <t>LN1214j</t>
  </si>
  <si>
    <t>LN1214o</t>
  </si>
  <si>
    <t>LN122</t>
  </si>
  <si>
    <t xml:space="preserve"> +LN1222 +LN1224 +LN1225</t>
  </si>
  <si>
    <t>LN1222</t>
  </si>
  <si>
    <t>LN1224</t>
  </si>
  <si>
    <t>LN1225</t>
  </si>
  <si>
    <t>LN123</t>
  </si>
  <si>
    <t xml:space="preserve"> +LN1231 +LN1232 +LN1234 +LN1235</t>
  </si>
  <si>
    <t>LN1231</t>
  </si>
  <si>
    <t>LN1232</t>
  </si>
  <si>
    <t>LN1232F</t>
  </si>
  <si>
    <t>LN1235</t>
  </si>
  <si>
    <t>LN1234</t>
  </si>
  <si>
    <t>Торф (PT); тыс. метрических тонн (WSR)</t>
  </si>
  <si>
    <t>PT01</t>
  </si>
  <si>
    <t>PT03</t>
  </si>
  <si>
    <t>PT04</t>
  </si>
  <si>
    <t>PT06</t>
  </si>
  <si>
    <t>PTGA</t>
  </si>
  <si>
    <t xml:space="preserve"> +PT01 +PT03 -PT04 -PT06</t>
  </si>
  <si>
    <t>PTSD</t>
  </si>
  <si>
    <t xml:space="preserve"> -PT08 -PT09 -PT101 +PTGA -PTNA</t>
  </si>
  <si>
    <t>PT08</t>
  </si>
  <si>
    <t xml:space="preserve"> +PT083 +PT084 +PT088 +PT089</t>
  </si>
  <si>
    <t>PT088</t>
  </si>
  <si>
    <t>PT08811</t>
  </si>
  <si>
    <t>PT08812</t>
  </si>
  <si>
    <t>PT08821</t>
  </si>
  <si>
    <t>PT08822</t>
  </si>
  <si>
    <t>PT08831</t>
  </si>
  <si>
    <t>PT08832</t>
  </si>
  <si>
    <t>PT083</t>
  </si>
  <si>
    <t>PT084</t>
  </si>
  <si>
    <t>PT089</t>
  </si>
  <si>
    <t>PT09</t>
  </si>
  <si>
    <t xml:space="preserve"> +PT0911 +PT0923 +PT0927 +PT0928</t>
  </si>
  <si>
    <t>PT0911</t>
  </si>
  <si>
    <t>PT0923</t>
  </si>
  <si>
    <t>PT0927</t>
  </si>
  <si>
    <t>PT0928</t>
  </si>
  <si>
    <t>PT101</t>
  </si>
  <si>
    <t>PTNA</t>
  </si>
  <si>
    <t xml:space="preserve"> +PT11 +PT121 +PT122 +PT123</t>
  </si>
  <si>
    <t>PT11</t>
  </si>
  <si>
    <t>PT12</t>
  </si>
  <si>
    <t xml:space="preserve"> +PT121 +PT122 +PT123</t>
  </si>
  <si>
    <t>PT121</t>
  </si>
  <si>
    <t xml:space="preserve"> +PT1211 +PT1213 +PT1214</t>
  </si>
  <si>
    <t>PT1211</t>
  </si>
  <si>
    <t>PT1213</t>
  </si>
  <si>
    <t>PT1214</t>
  </si>
  <si>
    <t>PT1214a</t>
  </si>
  <si>
    <t>PT1214b</t>
  </si>
  <si>
    <t>PT1214c</t>
  </si>
  <si>
    <t>PT1214d</t>
  </si>
  <si>
    <t>PT1214e</t>
  </si>
  <si>
    <t>PT1214f</t>
  </si>
  <si>
    <t>PT1214g</t>
  </si>
  <si>
    <t>PT1214h</t>
  </si>
  <si>
    <t>PT1214i</t>
  </si>
  <si>
    <t>PT1214j</t>
  </si>
  <si>
    <t>PT1214o</t>
  </si>
  <si>
    <t>PT122</t>
  </si>
  <si>
    <t xml:space="preserve"> +PT1222 +PT1224 +PT1225</t>
  </si>
  <si>
    <t>PT1222</t>
  </si>
  <si>
    <t>PT1224</t>
  </si>
  <si>
    <t>PT1225</t>
  </si>
  <si>
    <t>PT123</t>
  </si>
  <si>
    <t xml:space="preserve"> +PT1231 +PT1232 +PT1234 +PT1235</t>
  </si>
  <si>
    <t>PT1231</t>
  </si>
  <si>
    <t>PT1232</t>
  </si>
  <si>
    <t>PT1235</t>
  </si>
  <si>
    <t>PT1234</t>
  </si>
  <si>
    <t>Горючие сланцы / битуминозные пески (OS); тыс. метрических тонн (WSR)</t>
  </si>
  <si>
    <t>OS01</t>
  </si>
  <si>
    <t>OS022</t>
  </si>
  <si>
    <t>OS03</t>
  </si>
  <si>
    <t>OS04</t>
  </si>
  <si>
    <t>OS06</t>
  </si>
  <si>
    <t>OSGA</t>
  </si>
  <si>
    <t xml:space="preserve"> +OS01 +OS022 +OS03 -OS04 -OS06</t>
  </si>
  <si>
    <t>OSSD</t>
  </si>
  <si>
    <t xml:space="preserve"> -OS08 -OS09 -OS101 +OSGA -OSNA</t>
  </si>
  <si>
    <t>OS08</t>
  </si>
  <si>
    <t xml:space="preserve"> +OS081 +OS082 +OS085LP +OS088 +OS089</t>
  </si>
  <si>
    <t>OS088</t>
  </si>
  <si>
    <t>OS08811</t>
  </si>
  <si>
    <t>OS08812</t>
  </si>
  <si>
    <t>OS08821</t>
  </si>
  <si>
    <t>OS08822</t>
  </si>
  <si>
    <t>OS08831</t>
  </si>
  <si>
    <t>OS08832</t>
  </si>
  <si>
    <t>OS081</t>
  </si>
  <si>
    <t>OS082</t>
  </si>
  <si>
    <t>OS085LP</t>
  </si>
  <si>
    <t>OS089</t>
  </si>
  <si>
    <t>OS09</t>
  </si>
  <si>
    <t xml:space="preserve"> +OS0911 +OS0915 +OS0927 +OS0928 +OS0930 +OS0932 +OS0933 +OS0934</t>
  </si>
  <si>
    <t>OS0911</t>
  </si>
  <si>
    <t>OS0927</t>
  </si>
  <si>
    <t>OS0930</t>
  </si>
  <si>
    <t>OS0928</t>
  </si>
  <si>
    <t>OS101</t>
  </si>
  <si>
    <t>OSNA</t>
  </si>
  <si>
    <t xml:space="preserve"> +OS11 +OS121</t>
  </si>
  <si>
    <t>OS11</t>
  </si>
  <si>
    <t>OS12</t>
  </si>
  <si>
    <t xml:space="preserve"> +OS121</t>
  </si>
  <si>
    <t>OS121</t>
  </si>
  <si>
    <t xml:space="preserve"> +OS1211 +OS1213 +OS1214</t>
  </si>
  <si>
    <t>OS1211</t>
  </si>
  <si>
    <t>OS1213</t>
  </si>
  <si>
    <t>OS1214</t>
  </si>
  <si>
    <t>OS1214a</t>
  </si>
  <si>
    <t>OS1214b</t>
  </si>
  <si>
    <t>OS1214c</t>
  </si>
  <si>
    <t>OS1214d</t>
  </si>
  <si>
    <t>OS1214e</t>
  </si>
  <si>
    <t>OS1214f</t>
  </si>
  <si>
    <t>OS1214g</t>
  </si>
  <si>
    <t>OS1214h</t>
  </si>
  <si>
    <t>OS1214i</t>
  </si>
  <si>
    <t>OS1214j</t>
  </si>
  <si>
    <t>OS1214o</t>
  </si>
  <si>
    <t>Кокс из коксовых печей (OK); тыс. метрических тонн (WSR)</t>
  </si>
  <si>
    <t>OK01</t>
  </si>
  <si>
    <t>OK022</t>
  </si>
  <si>
    <t>OK03</t>
  </si>
  <si>
    <t>OK04</t>
  </si>
  <si>
    <t>OK06</t>
  </si>
  <si>
    <t>OKGA</t>
  </si>
  <si>
    <t xml:space="preserve"> +OK01 +OK022 +OK03 -OK04 -OK06</t>
  </si>
  <si>
    <t>OKSD</t>
  </si>
  <si>
    <t xml:space="preserve"> -OK08 -OK09 -OK101 +OKGA -OKNA</t>
  </si>
  <si>
    <t>OK08</t>
  </si>
  <si>
    <t xml:space="preserve"> +OK081 +OK082 +OK083 +OK084 +OK085LP +OK088 +OK089</t>
  </si>
  <si>
    <t>OK088</t>
  </si>
  <si>
    <t>OK08811</t>
  </si>
  <si>
    <t>OK08812</t>
  </si>
  <si>
    <t>OK08821</t>
  </si>
  <si>
    <t>OK08822</t>
  </si>
  <si>
    <t>OK08831</t>
  </si>
  <si>
    <t>OK08832</t>
  </si>
  <si>
    <t>OK081</t>
  </si>
  <si>
    <t>OK082</t>
  </si>
  <si>
    <t>OK083</t>
  </si>
  <si>
    <t>OK084</t>
  </si>
  <si>
    <t>OK085LP</t>
  </si>
  <si>
    <t>OK089</t>
  </si>
  <si>
    <t>OK09</t>
  </si>
  <si>
    <t xml:space="preserve"> +OK0911 +OK0921 +OK0922 +OK0923 +OK0924 +OK0925 +OK0927 +OK0928 +OK0930</t>
  </si>
  <si>
    <t>OK0911</t>
  </si>
  <si>
    <t>OK0921</t>
  </si>
  <si>
    <t>OK0922</t>
  </si>
  <si>
    <t>OK0923</t>
  </si>
  <si>
    <t>OK0924</t>
  </si>
  <si>
    <t>OK0925</t>
  </si>
  <si>
    <t>OK0927</t>
  </si>
  <si>
    <t>OK0930</t>
  </si>
  <si>
    <t>OK0928</t>
  </si>
  <si>
    <t>OK101</t>
  </si>
  <si>
    <t>OKNA</t>
  </si>
  <si>
    <t xml:space="preserve"> +OK11 +OK121 +OK122 +OK123</t>
  </si>
  <si>
    <t>OK11</t>
  </si>
  <si>
    <t>OK12</t>
  </si>
  <si>
    <t xml:space="preserve"> +OK121 +OK122 +OK123</t>
  </si>
  <si>
    <t>OK121</t>
  </si>
  <si>
    <t xml:space="preserve"> +OK1211 +OK1213 +OK1214</t>
  </si>
  <si>
    <t>OK1211</t>
  </si>
  <si>
    <t>OK1213</t>
  </si>
  <si>
    <t>OK1214</t>
  </si>
  <si>
    <t>OK1214a</t>
  </si>
  <si>
    <t>OK1214b</t>
  </si>
  <si>
    <t>OK1214c</t>
  </si>
  <si>
    <t>OK1214d</t>
  </si>
  <si>
    <t>OK1214e</t>
  </si>
  <si>
    <t>OK1214f</t>
  </si>
  <si>
    <t>OK1214g</t>
  </si>
  <si>
    <t>OK1214h</t>
  </si>
  <si>
    <t>OK1214i</t>
  </si>
  <si>
    <t>OK1214j</t>
  </si>
  <si>
    <t>OK1214o</t>
  </si>
  <si>
    <t>OK122</t>
  </si>
  <si>
    <t xml:space="preserve"> +OK1222 +OK1224 +OK1225</t>
  </si>
  <si>
    <t>OK1222</t>
  </si>
  <si>
    <t>OK1224</t>
  </si>
  <si>
    <t>OK1225</t>
  </si>
  <si>
    <t>OK123</t>
  </si>
  <si>
    <t xml:space="preserve"> +OK1231 +OK1232 +OK1234 +OK1235</t>
  </si>
  <si>
    <t>OK1231</t>
  </si>
  <si>
    <t>OK1235</t>
  </si>
  <si>
    <t>OK1232</t>
  </si>
  <si>
    <t>OK1234</t>
  </si>
  <si>
    <t>Газовый кокс (GK); тыс. метрических тонн (WSR)</t>
  </si>
  <si>
    <t>GK01</t>
  </si>
  <si>
    <t>GK022</t>
  </si>
  <si>
    <t>GK03</t>
  </si>
  <si>
    <t>GK04</t>
  </si>
  <si>
    <t>GK06</t>
  </si>
  <si>
    <t>GKGA</t>
  </si>
  <si>
    <t xml:space="preserve"> +GK01 +GK022 +GK03 -GK04 -GK06</t>
  </si>
  <si>
    <t>GKSD</t>
  </si>
  <si>
    <t xml:space="preserve"> -GK08 -GK09 -GK101 +GKGA -GKNA</t>
  </si>
  <si>
    <t>GK08</t>
  </si>
  <si>
    <t xml:space="preserve"> +GK082 +GK085LP +GK088 +GK089</t>
  </si>
  <si>
    <t>GK088</t>
  </si>
  <si>
    <t>GK08811</t>
  </si>
  <si>
    <t>GK08812</t>
  </si>
  <si>
    <t>GK08821</t>
  </si>
  <si>
    <t>GK08822</t>
  </si>
  <si>
    <t>GK08831</t>
  </si>
  <si>
    <t>GK08832</t>
  </si>
  <si>
    <t>GK082</t>
  </si>
  <si>
    <t>GK085LP</t>
  </si>
  <si>
    <t>GK089</t>
  </si>
  <si>
    <t>GK09</t>
  </si>
  <si>
    <t xml:space="preserve"> +GK0922 +GK0927 +GK0928 +GK0930</t>
  </si>
  <si>
    <t>GK0922</t>
  </si>
  <si>
    <t>GK0927</t>
  </si>
  <si>
    <t>GK0930</t>
  </si>
  <si>
    <t>GK0928</t>
  </si>
  <si>
    <t>GK101</t>
  </si>
  <si>
    <t>GKNA</t>
  </si>
  <si>
    <t xml:space="preserve"> +GK11 +GK121 +GK122 +GK123</t>
  </si>
  <si>
    <t>GK11</t>
  </si>
  <si>
    <t>GK12</t>
  </si>
  <si>
    <t xml:space="preserve"> +GK121 +GK122 +GK123</t>
  </si>
  <si>
    <t>GK121</t>
  </si>
  <si>
    <t xml:space="preserve"> +GK1211 +GK1213 +GK1214</t>
  </si>
  <si>
    <t>GK1211</t>
  </si>
  <si>
    <t>GK1213</t>
  </si>
  <si>
    <t>GK1214</t>
  </si>
  <si>
    <t>GK1214a</t>
  </si>
  <si>
    <t>GK1214b</t>
  </si>
  <si>
    <t>GK1214c</t>
  </si>
  <si>
    <t>GK1214d</t>
  </si>
  <si>
    <t>GK1214e</t>
  </si>
  <si>
    <t>GK1214f</t>
  </si>
  <si>
    <t>GK1214g</t>
  </si>
  <si>
    <t>GK1214h</t>
  </si>
  <si>
    <t>GK1214i</t>
  </si>
  <si>
    <t>GK1214j</t>
  </si>
  <si>
    <t>GK1214o</t>
  </si>
  <si>
    <t>GK122</t>
  </si>
  <si>
    <t xml:space="preserve"> +GK1222 +GK1225</t>
  </si>
  <si>
    <t>GK1222</t>
  </si>
  <si>
    <t>GK1225</t>
  </si>
  <si>
    <t>GK123</t>
  </si>
  <si>
    <t xml:space="preserve"> +GK1231 +GK1234 +GK1235</t>
  </si>
  <si>
    <t>GK1231</t>
  </si>
  <si>
    <t>GK1235</t>
  </si>
  <si>
    <t>GK1234</t>
  </si>
  <si>
    <t>Каменноугольные брикеты (BC); тыс. метрических тонн (WSR)</t>
  </si>
  <si>
    <t>BC01</t>
  </si>
  <si>
    <t>BC022</t>
  </si>
  <si>
    <t>BC03</t>
  </si>
  <si>
    <t>BC04</t>
  </si>
  <si>
    <t>BC06</t>
  </si>
  <si>
    <t>BCGA</t>
  </si>
  <si>
    <t xml:space="preserve"> +BC01 +BC022 +BC03 -BC04 -BC06</t>
  </si>
  <si>
    <t>BCSD</t>
  </si>
  <si>
    <t xml:space="preserve"> -BC08 -BC09 -BC101 +BCGA -BCNA</t>
  </si>
  <si>
    <t>BC08</t>
  </si>
  <si>
    <t xml:space="preserve"> +BC081 +BC083 +BC084 +BC085LP +BC088 +BC089</t>
  </si>
  <si>
    <t>BC088</t>
  </si>
  <si>
    <t>BC08811</t>
  </si>
  <si>
    <t>BC08812</t>
  </si>
  <si>
    <t>BC08821</t>
  </si>
  <si>
    <t>BC08822</t>
  </si>
  <si>
    <t>BC08831</t>
  </si>
  <si>
    <t>BC08832</t>
  </si>
  <si>
    <t>BC081</t>
  </si>
  <si>
    <t>BC083</t>
  </si>
  <si>
    <t>BC084</t>
  </si>
  <si>
    <t>BC085LP</t>
  </si>
  <si>
    <t>BC089</t>
  </si>
  <si>
    <t>BC09</t>
  </si>
  <si>
    <t xml:space="preserve"> +BC0911 +BC0923 +BC0927 +BC0928 +BC0930</t>
  </si>
  <si>
    <t>BC0911</t>
  </si>
  <si>
    <t>BC0923</t>
  </si>
  <si>
    <t>BC0927</t>
  </si>
  <si>
    <t>BC0930</t>
  </si>
  <si>
    <t>BC0928</t>
  </si>
  <si>
    <t>BC101</t>
  </si>
  <si>
    <t>BCNA</t>
  </si>
  <si>
    <t xml:space="preserve"> +BC11 +BC121 +BC122 +BC123</t>
  </si>
  <si>
    <t>BC11</t>
  </si>
  <si>
    <t>BC12</t>
  </si>
  <si>
    <t xml:space="preserve"> +BC121 +BC122 +BC123</t>
  </si>
  <si>
    <t>BC121</t>
  </si>
  <si>
    <t xml:space="preserve"> +BC1211 +BC1213 +BC1214</t>
  </si>
  <si>
    <t>BC1211</t>
  </si>
  <si>
    <t>BC1213</t>
  </si>
  <si>
    <t>BC1214</t>
  </si>
  <si>
    <t>BC1214a</t>
  </si>
  <si>
    <t>BC1214b</t>
  </si>
  <si>
    <t>BC1214c</t>
  </si>
  <si>
    <t>BC1214d</t>
  </si>
  <si>
    <t>BC1214e</t>
  </si>
  <si>
    <t>BC1214f</t>
  </si>
  <si>
    <t>BC1214g</t>
  </si>
  <si>
    <t>BC1214h</t>
  </si>
  <si>
    <t>BC1214i</t>
  </si>
  <si>
    <t>BC1214j</t>
  </si>
  <si>
    <t>BC1214o</t>
  </si>
  <si>
    <t>BC122</t>
  </si>
  <si>
    <t xml:space="preserve"> +BC1222 +BC1224 +BC1225</t>
  </si>
  <si>
    <t>BC1222</t>
  </si>
  <si>
    <t>BC1224</t>
  </si>
  <si>
    <t>BC1225</t>
  </si>
  <si>
    <t>BC123</t>
  </si>
  <si>
    <t xml:space="preserve"> +BC1231 +BC1232 +BC1234 +BC1235</t>
  </si>
  <si>
    <t>BC1231</t>
  </si>
  <si>
    <t>BC1232</t>
  </si>
  <si>
    <t>BC1235</t>
  </si>
  <si>
    <t>BC1234</t>
  </si>
  <si>
    <t>Брикетированный бурый уголь (ББУ) (BB); тыс. метрических тонн (WSR)</t>
  </si>
  <si>
    <t>BB01</t>
  </si>
  <si>
    <t>BB022</t>
  </si>
  <si>
    <t>BB03</t>
  </si>
  <si>
    <t>BB04</t>
  </si>
  <si>
    <t>BB06</t>
  </si>
  <si>
    <t>BBGA</t>
  </si>
  <si>
    <t xml:space="preserve"> +BB01 +BB022 +BB03 -BB04 -BB06</t>
  </si>
  <si>
    <t>BBSD</t>
  </si>
  <si>
    <t xml:space="preserve"> -BB08 -BB09 -BB101 +BBGA -BBNA</t>
  </si>
  <si>
    <t>BB08</t>
  </si>
  <si>
    <t xml:space="preserve"> +BB081 +BB082 +BB083 +BB084 +BB088 +BB089</t>
  </si>
  <si>
    <t>BB088</t>
  </si>
  <si>
    <t>BB08811</t>
  </si>
  <si>
    <t>BB08812</t>
  </si>
  <si>
    <t>BB08821</t>
  </si>
  <si>
    <t>BB08822</t>
  </si>
  <si>
    <t>BB08831</t>
  </si>
  <si>
    <t>BB08832</t>
  </si>
  <si>
    <t>BB081</t>
  </si>
  <si>
    <t>BB082</t>
  </si>
  <si>
    <t>BB083</t>
  </si>
  <si>
    <t>BB084</t>
  </si>
  <si>
    <t>BB089</t>
  </si>
  <si>
    <t>BB09</t>
  </si>
  <si>
    <t xml:space="preserve"> +BB0911 +BB0921 +BB0922 +BB0923 +BB0925 +BB0927 +BB0928 +BB0930</t>
  </si>
  <si>
    <t>BB0911</t>
  </si>
  <si>
    <t>BB0921</t>
  </si>
  <si>
    <t>BB0922</t>
  </si>
  <si>
    <t>BB0923</t>
  </si>
  <si>
    <t>BB0925</t>
  </si>
  <si>
    <t>BB0927</t>
  </si>
  <si>
    <t>BB0930</t>
  </si>
  <si>
    <t>BB0928</t>
  </si>
  <si>
    <t>BB101</t>
  </si>
  <si>
    <t>BBNA</t>
  </si>
  <si>
    <t xml:space="preserve"> +BB11 +BB121 +BB122 +BB123</t>
  </si>
  <si>
    <t>BB11</t>
  </si>
  <si>
    <t>BB12</t>
  </si>
  <si>
    <t xml:space="preserve"> +BB121 +BB122 +BB123</t>
  </si>
  <si>
    <t>BB121</t>
  </si>
  <si>
    <t xml:space="preserve"> +BB1211 +BB1213 +BB1214</t>
  </si>
  <si>
    <t>BB1211</t>
  </si>
  <si>
    <t>BB1213</t>
  </si>
  <si>
    <t>BB1214</t>
  </si>
  <si>
    <t>BB1214a</t>
  </si>
  <si>
    <t>BB1214b</t>
  </si>
  <si>
    <t>BB1214c</t>
  </si>
  <si>
    <t>BB1214d</t>
  </si>
  <si>
    <t>BB1214e</t>
  </si>
  <si>
    <t>BB1214f</t>
  </si>
  <si>
    <t>BB1214g</t>
  </si>
  <si>
    <t>BB1214h</t>
  </si>
  <si>
    <t>BB1214i</t>
  </si>
  <si>
    <t>BB1214j</t>
  </si>
  <si>
    <t>BB1214o</t>
  </si>
  <si>
    <t>BB122</t>
  </si>
  <si>
    <t xml:space="preserve"> +BB1222 +BB1224 +BB1225</t>
  </si>
  <si>
    <t>BB1222</t>
  </si>
  <si>
    <t>BB1224</t>
  </si>
  <si>
    <t>BB1225</t>
  </si>
  <si>
    <t>BB123</t>
  </si>
  <si>
    <t xml:space="preserve"> +BB1231 +BB1232 +BB1234 +BB1235</t>
  </si>
  <si>
    <t>BB1231</t>
  </si>
  <si>
    <t>BB1232</t>
  </si>
  <si>
    <t>BB1235</t>
  </si>
  <si>
    <t>BB1234</t>
  </si>
  <si>
    <t>Торфопродукты (BP); тыс. метрических тонн (WSR)</t>
  </si>
  <si>
    <t>BP01</t>
  </si>
  <si>
    <t>BP022</t>
  </si>
  <si>
    <t>BP03</t>
  </si>
  <si>
    <t>BP04</t>
  </si>
  <si>
    <t>BP051</t>
  </si>
  <si>
    <t>BP06</t>
  </si>
  <si>
    <t>BPGA</t>
  </si>
  <si>
    <t xml:space="preserve"> +BP01 +BP022 +BP03 -BP04 -BP051 -BP06</t>
  </si>
  <si>
    <t>BPSD</t>
  </si>
  <si>
    <t xml:space="preserve"> -BP08 -BP09 -BP101 +BPGA -BPNA</t>
  </si>
  <si>
    <t>BP08</t>
  </si>
  <si>
    <t xml:space="preserve"> +BP081 +BP082 +BP083 +BP084 +BP085LP +BP088 +BP089</t>
  </si>
  <si>
    <t>BP088</t>
  </si>
  <si>
    <t>BP08811</t>
  </si>
  <si>
    <t>BP08812</t>
  </si>
  <si>
    <t>BP08821</t>
  </si>
  <si>
    <t>BP08822</t>
  </si>
  <si>
    <t>BP08831</t>
  </si>
  <si>
    <t>BP08832</t>
  </si>
  <si>
    <t>BP081</t>
  </si>
  <si>
    <t>BP082</t>
  </si>
  <si>
    <t>BP083</t>
  </si>
  <si>
    <t>BP084</t>
  </si>
  <si>
    <t>BP085LP</t>
  </si>
  <si>
    <t>BP089</t>
  </si>
  <si>
    <t>BP09</t>
  </si>
  <si>
    <t xml:space="preserve"> +BP0911 +BP0921 +BP0922 +BP0923 +BP0924 +BP0925 +BP0927 +BP0928 +BP0930</t>
  </si>
  <si>
    <t>BP0911</t>
  </si>
  <si>
    <t>BP0921</t>
  </si>
  <si>
    <t>BP0922</t>
  </si>
  <si>
    <t>BP0923</t>
  </si>
  <si>
    <t>BP0924</t>
  </si>
  <si>
    <t>BP0925</t>
  </si>
  <si>
    <t>BP0927</t>
  </si>
  <si>
    <t>BP0930</t>
  </si>
  <si>
    <t>BP0928</t>
  </si>
  <si>
    <t>BP101</t>
  </si>
  <si>
    <t>BPNA</t>
  </si>
  <si>
    <t xml:space="preserve"> +BP11 +BP121 +BP122 +BP123</t>
  </si>
  <si>
    <t>BP11</t>
  </si>
  <si>
    <t>BP12</t>
  </si>
  <si>
    <t xml:space="preserve"> +BP121 +BP122 +BP123</t>
  </si>
  <si>
    <t>BP121</t>
  </si>
  <si>
    <t xml:space="preserve"> +BP1211 +BP1213 +BP1214</t>
  </si>
  <si>
    <t>BP1211</t>
  </si>
  <si>
    <t>BP1213</t>
  </si>
  <si>
    <t>BP1214</t>
  </si>
  <si>
    <t>BP1214a</t>
  </si>
  <si>
    <t>BP1214b</t>
  </si>
  <si>
    <t>BP1214c</t>
  </si>
  <si>
    <t>BP1214d</t>
  </si>
  <si>
    <t>BP1214e</t>
  </si>
  <si>
    <t>BP1214f</t>
  </si>
  <si>
    <t>BP1214g</t>
  </si>
  <si>
    <t>BP1214h</t>
  </si>
  <si>
    <t>BP1214i</t>
  </si>
  <si>
    <t>BP1214j</t>
  </si>
  <si>
    <t>BP1214o</t>
  </si>
  <si>
    <t>BP122</t>
  </si>
  <si>
    <t xml:space="preserve"> +BP1222 +BP1224 +BP1225</t>
  </si>
  <si>
    <t>BP1222</t>
  </si>
  <si>
    <t>BP1224</t>
  </si>
  <si>
    <t>BP1225</t>
  </si>
  <si>
    <t>BP123</t>
  </si>
  <si>
    <t xml:space="preserve"> +BP1231 +BP1232 +BP1234 +BP1235</t>
  </si>
  <si>
    <t>BP1231</t>
  </si>
  <si>
    <t>BP1232</t>
  </si>
  <si>
    <t>BP1235</t>
  </si>
  <si>
    <t>BP1234</t>
  </si>
  <si>
    <t>Каменноугольная смола (CT); тыс. метрических тонн (WSR)</t>
  </si>
  <si>
    <t>CT01</t>
  </si>
  <si>
    <t>CT022</t>
  </si>
  <si>
    <t>CT03</t>
  </si>
  <si>
    <t>CT04</t>
  </si>
  <si>
    <t>CT06</t>
  </si>
  <si>
    <t>CTGA</t>
  </si>
  <si>
    <t xml:space="preserve"> +CT01 +CT022 +CT03 -CT04 -CT06</t>
  </si>
  <si>
    <t>CTSD</t>
  </si>
  <si>
    <t xml:space="preserve"> -CT08 -CT09 -CT101 +CTGA -CTNA</t>
  </si>
  <si>
    <t>CT08</t>
  </si>
  <si>
    <t xml:space="preserve"> +CT081 +CT084 +CT088 +CT089</t>
  </si>
  <si>
    <t>CT088</t>
  </si>
  <si>
    <t>CT08811</t>
  </si>
  <si>
    <t>CT08812</t>
  </si>
  <si>
    <t>CT08821</t>
  </si>
  <si>
    <t>CT08822</t>
  </si>
  <si>
    <t>CT08831</t>
  </si>
  <si>
    <t>CT08832</t>
  </si>
  <si>
    <t>CT081</t>
  </si>
  <si>
    <t>CT084</t>
  </si>
  <si>
    <t>CT089</t>
  </si>
  <si>
    <t>CT09</t>
  </si>
  <si>
    <t xml:space="preserve"> +CT0911 +CT0921 +CT0922 +CT0924 +CT0925 +CT0927 +CT0928</t>
  </si>
  <si>
    <t>CT0911</t>
  </si>
  <si>
    <t>CT0921</t>
  </si>
  <si>
    <t>CT0922</t>
  </si>
  <si>
    <t>CT0924</t>
  </si>
  <si>
    <t>CT0925</t>
  </si>
  <si>
    <t>CT0927</t>
  </si>
  <si>
    <t>CT0930</t>
  </si>
  <si>
    <t>CT0928</t>
  </si>
  <si>
    <t>CT101</t>
  </si>
  <si>
    <t>CTNA</t>
  </si>
  <si>
    <t xml:space="preserve"> +CT11 +CT121</t>
  </si>
  <si>
    <t>CT11</t>
  </si>
  <si>
    <t>CT12</t>
  </si>
  <si>
    <t xml:space="preserve"> +CT121</t>
  </si>
  <si>
    <t>CT121</t>
  </si>
  <si>
    <t xml:space="preserve"> +CT1211 +CT1213 +CT1214</t>
  </si>
  <si>
    <t>CT1211</t>
  </si>
  <si>
    <t>CT1213</t>
  </si>
  <si>
    <t>CT1214</t>
  </si>
  <si>
    <t>CT1214a</t>
  </si>
  <si>
    <t>CT1214b</t>
  </si>
  <si>
    <t>CT1214c</t>
  </si>
  <si>
    <t>CT1214d</t>
  </si>
  <si>
    <t>CT1214e</t>
  </si>
  <si>
    <t>CT1214f</t>
  </si>
  <si>
    <t>CT1214g</t>
  </si>
  <si>
    <t>CT1214h</t>
  </si>
  <si>
    <t>CT1214i</t>
  </si>
  <si>
    <t>CT1214j</t>
  </si>
  <si>
    <t>CT1214o</t>
  </si>
  <si>
    <t>Прочие продукты переработки угля (CP); тыс. метрических тонн (WSR)</t>
  </si>
  <si>
    <t>CP01</t>
  </si>
  <si>
    <t>CP022</t>
  </si>
  <si>
    <t>CP03</t>
  </si>
  <si>
    <t>CP04</t>
  </si>
  <si>
    <t>CP051</t>
  </si>
  <si>
    <t>CP06</t>
  </si>
  <si>
    <t>CPGA</t>
  </si>
  <si>
    <t xml:space="preserve"> +CP01 +CP022 +CP03 -CP04 -CP051 -CP06</t>
  </si>
  <si>
    <t>CPSD</t>
  </si>
  <si>
    <t xml:space="preserve"> -CP08 -CP09 -CP101 +CPGA -CPNA</t>
  </si>
  <si>
    <t>CP08</t>
  </si>
  <si>
    <t xml:space="preserve"> +CP081 +CP082 +CP083 +CP084 +CP085LP +CP088 +CP089</t>
  </si>
  <si>
    <t>CP088</t>
  </si>
  <si>
    <t>CP08811</t>
  </si>
  <si>
    <t>CP08812</t>
  </si>
  <si>
    <t>CP08821</t>
  </si>
  <si>
    <t>CP08822</t>
  </si>
  <si>
    <t>CP08831</t>
  </si>
  <si>
    <t>CP08832</t>
  </si>
  <si>
    <t>CP081</t>
  </si>
  <si>
    <t>CP082</t>
  </si>
  <si>
    <t>CP083</t>
  </si>
  <si>
    <t>CP084</t>
  </si>
  <si>
    <t>CP085LP</t>
  </si>
  <si>
    <t>CP089</t>
  </si>
  <si>
    <t>CP09</t>
  </si>
  <si>
    <t xml:space="preserve"> +CP0911 +CP0921 +CP0922 +CP0923 +CP0924 +CP0925 +CP0927 +CP0928 +CP0930</t>
  </si>
  <si>
    <t>CP0911</t>
  </si>
  <si>
    <t>CP0921</t>
  </si>
  <si>
    <t>CP0922</t>
  </si>
  <si>
    <t>CP0923</t>
  </si>
  <si>
    <t>CP0924</t>
  </si>
  <si>
    <t>CP0925</t>
  </si>
  <si>
    <t>CP0927</t>
  </si>
  <si>
    <t>CP0930</t>
  </si>
  <si>
    <t>CP0928</t>
  </si>
  <si>
    <t>CP101</t>
  </si>
  <si>
    <t>CPNA</t>
  </si>
  <si>
    <t xml:space="preserve"> +CP11 +CP121 +CP122 +CP123</t>
  </si>
  <si>
    <t>CP11</t>
  </si>
  <si>
    <t>CP12</t>
  </si>
  <si>
    <t xml:space="preserve"> +CP121 +CP122 +CP123</t>
  </si>
  <si>
    <t>CP121</t>
  </si>
  <si>
    <t xml:space="preserve"> +CP1211 +CP1213 +CP1214</t>
  </si>
  <si>
    <t>CP1211</t>
  </si>
  <si>
    <t>CP1213</t>
  </si>
  <si>
    <t>CP1214</t>
  </si>
  <si>
    <t>CP1214a</t>
  </si>
  <si>
    <t>CP1214b</t>
  </si>
  <si>
    <t>CP1214c</t>
  </si>
  <si>
    <t>CP1214d</t>
  </si>
  <si>
    <t>CP1214e</t>
  </si>
  <si>
    <t>CP1214f</t>
  </si>
  <si>
    <t>CP1214g</t>
  </si>
  <si>
    <t>CP1214h</t>
  </si>
  <si>
    <t>CP1214i</t>
  </si>
  <si>
    <t>CP1214j</t>
  </si>
  <si>
    <t>CP1214o</t>
  </si>
  <si>
    <t>CP122</t>
  </si>
  <si>
    <t xml:space="preserve"> +CP1222 +CP1224 +CP1225</t>
  </si>
  <si>
    <t>CP1222</t>
  </si>
  <si>
    <t>CP1224</t>
  </si>
  <si>
    <t>CP1225</t>
  </si>
  <si>
    <t>CP123</t>
  </si>
  <si>
    <t xml:space="preserve"> +CP1231 +CP1232 +CP1234 +CP1235</t>
  </si>
  <si>
    <t>CP1231</t>
  </si>
  <si>
    <t>CP1232</t>
  </si>
  <si>
    <t>CP1235</t>
  </si>
  <si>
    <t>CP1234</t>
  </si>
  <si>
    <t>Back to 'Navigation'</t>
  </si>
  <si>
    <t>Традиционная сырая нефть (CR); тыс. метрических тонн (WSR)</t>
  </si>
  <si>
    <t>CR01</t>
  </si>
  <si>
    <t>CR03</t>
  </si>
  <si>
    <t>CR04</t>
  </si>
  <si>
    <t>CR06</t>
  </si>
  <si>
    <t>CRGA</t>
  </si>
  <si>
    <t xml:space="preserve"> +CR01 +CR03 -CR04 -CR06</t>
  </si>
  <si>
    <t>CR07</t>
  </si>
  <si>
    <t>Передача и продукты вторичной переработки</t>
  </si>
  <si>
    <t>CRSD</t>
  </si>
  <si>
    <t xml:space="preserve"> -CR07 -CR08 -CR09 -CR101 +CRGA -CRNA</t>
  </si>
  <si>
    <t>CR08</t>
  </si>
  <si>
    <t xml:space="preserve"> +CR081 +CR082 +CR085PP +CR086 +CR088 +CR089</t>
  </si>
  <si>
    <t>CR088</t>
  </si>
  <si>
    <t>CR08811</t>
  </si>
  <si>
    <t>CR08812</t>
  </si>
  <si>
    <t>CR08821</t>
  </si>
  <si>
    <t>CR08822</t>
  </si>
  <si>
    <t>CR08831</t>
  </si>
  <si>
    <t>CR08832</t>
  </si>
  <si>
    <t>CR081</t>
  </si>
  <si>
    <t>CR082</t>
  </si>
  <si>
    <t>CR085PP</t>
  </si>
  <si>
    <t xml:space="preserve">  Нефтехимические заводы</t>
  </si>
  <si>
    <t>CR086</t>
  </si>
  <si>
    <t>CR089</t>
  </si>
  <si>
    <t>CR09</t>
  </si>
  <si>
    <t xml:space="preserve"> +CR0912 +CR0925 +CR0927 +CR0928</t>
  </si>
  <si>
    <t>CR0912</t>
  </si>
  <si>
    <t xml:space="preserve">  Добыча нефти и газа</t>
  </si>
  <si>
    <t>CR0925</t>
  </si>
  <si>
    <t>CR0927</t>
  </si>
  <si>
    <t>CR0928</t>
  </si>
  <si>
    <t>CR101</t>
  </si>
  <si>
    <t>CRNA</t>
  </si>
  <si>
    <t xml:space="preserve"> +CR11 +CR121 +CR122 +CR123</t>
  </si>
  <si>
    <t>CR11</t>
  </si>
  <si>
    <t>CR12</t>
  </si>
  <si>
    <t xml:space="preserve"> +CR121 +CR122 +CR123</t>
  </si>
  <si>
    <t>CR121</t>
  </si>
  <si>
    <t xml:space="preserve"> +CR1211 +CR1213 +CR1214</t>
  </si>
  <si>
    <t>CR1211</t>
  </si>
  <si>
    <t>CR1213</t>
  </si>
  <si>
    <t>CR1214</t>
  </si>
  <si>
    <t>CR1214a</t>
  </si>
  <si>
    <t>CR1214b</t>
  </si>
  <si>
    <t>CR1214c</t>
  </si>
  <si>
    <t>CR1214d</t>
  </si>
  <si>
    <t>CR1214e</t>
  </si>
  <si>
    <t>CR1214f</t>
  </si>
  <si>
    <t>CR1214g</t>
  </si>
  <si>
    <t>CR1214h</t>
  </si>
  <si>
    <t>CR1214i</t>
  </si>
  <si>
    <t>CR1214j</t>
  </si>
  <si>
    <t>CR1214o</t>
  </si>
  <si>
    <t>CR122</t>
  </si>
  <si>
    <t xml:space="preserve"> +CR1225 +CR1226</t>
  </si>
  <si>
    <t>CR1226</t>
  </si>
  <si>
    <t xml:space="preserve">  Транспортировка по трубопроводам </t>
  </si>
  <si>
    <t>CR1225</t>
  </si>
  <si>
    <t>CR123</t>
  </si>
  <si>
    <t xml:space="preserve"> +CR1231 +CR1232 +CR1234 +CR1235</t>
  </si>
  <si>
    <t>CR1231</t>
  </si>
  <si>
    <t>CR1232</t>
  </si>
  <si>
    <t>CR1235</t>
  </si>
  <si>
    <t>CR1234</t>
  </si>
  <si>
    <t>CR131</t>
  </si>
  <si>
    <t>Производственная мощность нефтеперерабатывающих заводов</t>
  </si>
  <si>
    <t>Газоконденсатные жидкости (ГКЖ) (GL); тыс. метрических тонн (WSR)</t>
  </si>
  <si>
    <t>GL01</t>
  </si>
  <si>
    <t>GL03</t>
  </si>
  <si>
    <t>GL04</t>
  </si>
  <si>
    <t>GL06</t>
  </si>
  <si>
    <t>GLGA</t>
  </si>
  <si>
    <t xml:space="preserve"> +GL01 +GL03 -GL04 -GL06</t>
  </si>
  <si>
    <t>GL07</t>
  </si>
  <si>
    <t>GLSD</t>
  </si>
  <si>
    <t xml:space="preserve"> -GL07 -GL08 -GL09 -GL101 +GLGA -GLNA</t>
  </si>
  <si>
    <t>GL08</t>
  </si>
  <si>
    <t xml:space="preserve"> +GL085PP +GL086 +GL087 +GL088 +GL089</t>
  </si>
  <si>
    <t>GL088</t>
  </si>
  <si>
    <t>GL08811</t>
  </si>
  <si>
    <t>GL08812</t>
  </si>
  <si>
    <t>GL08821</t>
  </si>
  <si>
    <t>GL08822</t>
  </si>
  <si>
    <t>GL08831</t>
  </si>
  <si>
    <t>GL08832</t>
  </si>
  <si>
    <t>GL086</t>
  </si>
  <si>
    <t>GL085PP</t>
  </si>
  <si>
    <t>GL087</t>
  </si>
  <si>
    <t xml:space="preserve">  Смесительные станции природного газа</t>
  </si>
  <si>
    <t>GL089</t>
  </si>
  <si>
    <t>GL09</t>
  </si>
  <si>
    <t xml:space="preserve"> +GL0912 +GL0925 +GL0927 +GL0928 +GL0931</t>
  </si>
  <si>
    <t>GL0912</t>
  </si>
  <si>
    <t>GL0925</t>
  </si>
  <si>
    <t>GL0927</t>
  </si>
  <si>
    <t>GL0931</t>
  </si>
  <si>
    <t xml:space="preserve">  Газосепарационные установки</t>
  </si>
  <si>
    <t>GL0928</t>
  </si>
  <si>
    <t>GL101</t>
  </si>
  <si>
    <t>GLNA</t>
  </si>
  <si>
    <t xml:space="preserve"> +GL11 +GL121 +GL122 +GL123</t>
  </si>
  <si>
    <t>GL11</t>
  </si>
  <si>
    <t>GL12</t>
  </si>
  <si>
    <t xml:space="preserve"> +GL121 +GL122 +GL123</t>
  </si>
  <si>
    <t>GL121</t>
  </si>
  <si>
    <t xml:space="preserve"> +GL1211 +GL1213 +GL1214</t>
  </si>
  <si>
    <t>GL1211</t>
  </si>
  <si>
    <t>GL1213</t>
  </si>
  <si>
    <t>GL1214</t>
  </si>
  <si>
    <t>GL1214a</t>
  </si>
  <si>
    <t>GL1214b</t>
  </si>
  <si>
    <t>GL1214c</t>
  </si>
  <si>
    <t>GL1214d</t>
  </si>
  <si>
    <t>GL1214e</t>
  </si>
  <si>
    <t>GL1214f</t>
  </si>
  <si>
    <t>GL1214g</t>
  </si>
  <si>
    <t>GL1214h</t>
  </si>
  <si>
    <t>GL1214i</t>
  </si>
  <si>
    <t>GL1214j</t>
  </si>
  <si>
    <t>GL1214o</t>
  </si>
  <si>
    <t>GL122</t>
  </si>
  <si>
    <t xml:space="preserve"> +GL1221 +GL1222 +GL1223 +GL1224 +GL1225 +GL1226</t>
  </si>
  <si>
    <t>GL1221</t>
  </si>
  <si>
    <t xml:space="preserve">  Автомобильный транспорт </t>
  </si>
  <si>
    <t>GL1222</t>
  </si>
  <si>
    <t>GL1223</t>
  </si>
  <si>
    <t xml:space="preserve">  Внутренний воздушный транспорт </t>
  </si>
  <si>
    <t>GL1224</t>
  </si>
  <si>
    <t>GL1226</t>
  </si>
  <si>
    <t>GL1225</t>
  </si>
  <si>
    <t>GL123</t>
  </si>
  <si>
    <t xml:space="preserve"> +GL1231 +GL1232 +GL1234 +GL1235</t>
  </si>
  <si>
    <t>GL1231</t>
  </si>
  <si>
    <t>GL1235</t>
  </si>
  <si>
    <t>GL1232</t>
  </si>
  <si>
    <t>GL1234</t>
  </si>
  <si>
    <t>Присадки и оксигенаты (AO); тыс. метрических тонн (WSR)</t>
  </si>
  <si>
    <t>AO01</t>
  </si>
  <si>
    <t>AO022</t>
  </si>
  <si>
    <t>AO03</t>
  </si>
  <si>
    <t>AO04</t>
  </si>
  <si>
    <t>AO06</t>
  </si>
  <si>
    <t>AOGA</t>
  </si>
  <si>
    <t xml:space="preserve"> +AO01 +AO022 +AO03 -AO04 -AO06</t>
  </si>
  <si>
    <t>AO07</t>
  </si>
  <si>
    <t>AOSD</t>
  </si>
  <si>
    <t xml:space="preserve"> -AO07 -AO08 +AOGA</t>
  </si>
  <si>
    <t>AO08</t>
  </si>
  <si>
    <t xml:space="preserve"> +AO086</t>
  </si>
  <si>
    <t>AO086</t>
  </si>
  <si>
    <t>Прочие углеводороды (OH); тыс. метрических тонн (WSR)</t>
  </si>
  <si>
    <t>OH01</t>
  </si>
  <si>
    <t>OH022</t>
  </si>
  <si>
    <t>OH022H</t>
  </si>
  <si>
    <t xml:space="preserve">  Из которых: водород</t>
  </si>
  <si>
    <t>OH03</t>
  </si>
  <si>
    <t>OH04</t>
  </si>
  <si>
    <t>OH06</t>
  </si>
  <si>
    <t>OHGA</t>
  </si>
  <si>
    <t xml:space="preserve"> +OH01 +OH022 +OH03 -OH04 -OH06</t>
  </si>
  <si>
    <t>OH07</t>
  </si>
  <si>
    <t>OHSD</t>
  </si>
  <si>
    <t xml:space="preserve"> -OH07 -OH08 -OH09 -OH101 +OHGA -OHNA</t>
  </si>
  <si>
    <t>OH08</t>
  </si>
  <si>
    <t xml:space="preserve"> +OH085PP +OH086 +OH088 +OH089</t>
  </si>
  <si>
    <t>OH088</t>
  </si>
  <si>
    <t>OH08811</t>
  </si>
  <si>
    <t>OH08812</t>
  </si>
  <si>
    <t>OH08821</t>
  </si>
  <si>
    <t>OH08822</t>
  </si>
  <si>
    <t>OH08831</t>
  </si>
  <si>
    <t>OH08832</t>
  </si>
  <si>
    <t>OH085PP</t>
  </si>
  <si>
    <t>OH086</t>
  </si>
  <si>
    <t>OH089</t>
  </si>
  <si>
    <t>OH09</t>
  </si>
  <si>
    <t xml:space="preserve"> +OH0912 +OH0925 +OH0927 +OH0928</t>
  </si>
  <si>
    <t>OH0912</t>
  </si>
  <si>
    <t>OH0927</t>
  </si>
  <si>
    <t>OH0925</t>
  </si>
  <si>
    <t>OH0928</t>
  </si>
  <si>
    <t>OH101</t>
  </si>
  <si>
    <t>OHNA</t>
  </si>
  <si>
    <t xml:space="preserve"> +OH11 +OH121 +OH122 +OH123</t>
  </si>
  <si>
    <t>OH11</t>
  </si>
  <si>
    <t>OH12</t>
  </si>
  <si>
    <t xml:space="preserve"> +OH121 +OH122 +OH123</t>
  </si>
  <si>
    <t>OH121</t>
  </si>
  <si>
    <t xml:space="preserve"> +OH1211 +OH1213 +OH1214</t>
  </si>
  <si>
    <t>OH1211</t>
  </si>
  <si>
    <t>OH1213</t>
  </si>
  <si>
    <t>OH1214</t>
  </si>
  <si>
    <t>OH1214a</t>
  </si>
  <si>
    <t>OH1214b</t>
  </si>
  <si>
    <t>OH1214c</t>
  </si>
  <si>
    <t>OH1214d</t>
  </si>
  <si>
    <t>OH1214e</t>
  </si>
  <si>
    <t>OH1214f</t>
  </si>
  <si>
    <t>OH1214g</t>
  </si>
  <si>
    <t>OH1214h</t>
  </si>
  <si>
    <t>OH1214i</t>
  </si>
  <si>
    <t>OH1214j</t>
  </si>
  <si>
    <t>OH1214o</t>
  </si>
  <si>
    <t>OH122</t>
  </si>
  <si>
    <t xml:space="preserve"> +OH1225 +OH1226</t>
  </si>
  <si>
    <t>OH1226</t>
  </si>
  <si>
    <t>OH1225</t>
  </si>
  <si>
    <t>OH123</t>
  </si>
  <si>
    <t xml:space="preserve"> +OH1231 +OH1232 +OH1234 +OH1235</t>
  </si>
  <si>
    <t>OH1231</t>
  </si>
  <si>
    <t>OH1232</t>
  </si>
  <si>
    <t>OH1235</t>
  </si>
  <si>
    <t>OH1234</t>
  </si>
  <si>
    <t>Валовой продукцией нефтепереработки (GR); тыс. метрических тонн (WSR)</t>
  </si>
  <si>
    <t>GRO</t>
  </si>
  <si>
    <t>Суммарное производство нефтеперерабатывающими заводами</t>
  </si>
  <si>
    <t xml:space="preserve"> +AV013 +BT013 +DL013 +EA013 +FS013 +GJ013 +JF013 +KR013 +LP013 +LU013 +MO013 +NP013 +PK013 +PP013 +PW013 +RF013 +RG013 +WS013</t>
  </si>
  <si>
    <t>AV013</t>
  </si>
  <si>
    <t xml:space="preserve">  Из которых: Производство нефтеперерабатывающих заводов</t>
  </si>
  <si>
    <t>MO013</t>
  </si>
  <si>
    <t>GJ013</t>
  </si>
  <si>
    <t>JF013</t>
  </si>
  <si>
    <t>KR013</t>
  </si>
  <si>
    <t>DL013</t>
  </si>
  <si>
    <t>RF013</t>
  </si>
  <si>
    <t>LP013</t>
  </si>
  <si>
    <t>FS013</t>
  </si>
  <si>
    <t>NP013</t>
  </si>
  <si>
    <t>WS013</t>
  </si>
  <si>
    <t>LU013</t>
  </si>
  <si>
    <t>BT013</t>
  </si>
  <si>
    <t>PW013</t>
  </si>
  <si>
    <t>PK013</t>
  </si>
  <si>
    <t>RG013</t>
  </si>
  <si>
    <t>EA013</t>
  </si>
  <si>
    <t>PP013</t>
  </si>
  <si>
    <t>GR086</t>
  </si>
  <si>
    <t>Загрузка нефтеперераб. заводов (фактич.)</t>
  </si>
  <si>
    <t xml:space="preserve"> +AO086 +CR086 +FS086 +GL086 +OH086</t>
  </si>
  <si>
    <t>FS086</t>
  </si>
  <si>
    <t>Авиационный бензин (AV); тыс. метрических тонн (WSR)</t>
  </si>
  <si>
    <t>AV01</t>
  </si>
  <si>
    <t xml:space="preserve"> +AV013 +AV014</t>
  </si>
  <si>
    <t>AV014</t>
  </si>
  <si>
    <t xml:space="preserve">  Из которых: Производство газосепарационных установок</t>
  </si>
  <si>
    <t>AV022</t>
  </si>
  <si>
    <t>AV03</t>
  </si>
  <si>
    <t>AV04</t>
  </si>
  <si>
    <t>AV052</t>
  </si>
  <si>
    <t>Международная авиационная бункеровка</t>
  </si>
  <si>
    <t>AV06</t>
  </si>
  <si>
    <t>AVGA</t>
  </si>
  <si>
    <t xml:space="preserve"> +AV013 +AV014 +AV022 +AV03 -AV04 -AV052 -AV06</t>
  </si>
  <si>
    <t>AV07</t>
  </si>
  <si>
    <t>AVSD</t>
  </si>
  <si>
    <t xml:space="preserve"> -AV07 -AV101 +AVGA -AVNA</t>
  </si>
  <si>
    <t>AV101</t>
  </si>
  <si>
    <t>AVNA</t>
  </si>
  <si>
    <t xml:space="preserve"> +AV121 +AV122 +AV123</t>
  </si>
  <si>
    <t>AV12</t>
  </si>
  <si>
    <t>AV121</t>
  </si>
  <si>
    <t xml:space="preserve"> +AV1213 +AV1214</t>
  </si>
  <si>
    <t>AV1213</t>
  </si>
  <si>
    <t>AV1214</t>
  </si>
  <si>
    <t>AV1214a</t>
  </si>
  <si>
    <t>AV1214b</t>
  </si>
  <si>
    <t>AV1214c</t>
  </si>
  <si>
    <t>AV1214d</t>
  </si>
  <si>
    <t>AV1214e</t>
  </si>
  <si>
    <t>AV1214f</t>
  </si>
  <si>
    <t>AV1214g</t>
  </si>
  <si>
    <t>AV1214h</t>
  </si>
  <si>
    <t>AV1214i</t>
  </si>
  <si>
    <t>AV1214j</t>
  </si>
  <si>
    <t>AV1214o</t>
  </si>
  <si>
    <t>AV122</t>
  </si>
  <si>
    <t xml:space="preserve"> +AV1223 +AV1225</t>
  </si>
  <si>
    <t>AV1223</t>
  </si>
  <si>
    <t>AV1225</t>
  </si>
  <si>
    <t>AV123</t>
  </si>
  <si>
    <t xml:space="preserve"> +AV1232 +AV1234 +AV1235</t>
  </si>
  <si>
    <t>AV1232</t>
  </si>
  <si>
    <t>AV1235</t>
  </si>
  <si>
    <t>AV1234</t>
  </si>
  <si>
    <t>Автомобильный бензин (MO); тыс. метрических тонн (WSR)</t>
  </si>
  <si>
    <t>MO01</t>
  </si>
  <si>
    <t xml:space="preserve"> +MO013 +MO014</t>
  </si>
  <si>
    <t>MO014</t>
  </si>
  <si>
    <t>MO022</t>
  </si>
  <si>
    <t>MO03</t>
  </si>
  <si>
    <t>MO04</t>
  </si>
  <si>
    <t>MO051</t>
  </si>
  <si>
    <t>MO052</t>
  </si>
  <si>
    <t>MO06</t>
  </si>
  <si>
    <t>MOGA</t>
  </si>
  <si>
    <t xml:space="preserve"> +MO013 +MO014 +MO022 +MO03 -MO04 -MO051 -MO052 -MO06</t>
  </si>
  <si>
    <t>MO07</t>
  </si>
  <si>
    <t>MOSD</t>
  </si>
  <si>
    <t xml:space="preserve"> -MO07 -MO08 -MO09 -MO101 +MOGA -MONA</t>
  </si>
  <si>
    <t>MO08</t>
  </si>
  <si>
    <t xml:space="preserve"> +MO082 +MO085PP +MO088 +MO089</t>
  </si>
  <si>
    <t>MO088</t>
  </si>
  <si>
    <t>MO08811</t>
  </si>
  <si>
    <t>MO08812</t>
  </si>
  <si>
    <t>MO08821</t>
  </si>
  <si>
    <t>MO08822</t>
  </si>
  <si>
    <t>MO08831</t>
  </si>
  <si>
    <t>MO08832</t>
  </si>
  <si>
    <t>MO082</t>
  </si>
  <si>
    <t>MO085PP</t>
  </si>
  <si>
    <t>MO089</t>
  </si>
  <si>
    <t>MO09</t>
  </si>
  <si>
    <t xml:space="preserve"> +MO0911 +MO0912 +MO0922 +MO0925 +MO0927 +MO0928</t>
  </si>
  <si>
    <t>MO0911</t>
  </si>
  <si>
    <t>MO0912</t>
  </si>
  <si>
    <t>MO0922</t>
  </si>
  <si>
    <t>MO0925</t>
  </si>
  <si>
    <t>MO0927</t>
  </si>
  <si>
    <t>MO0928</t>
  </si>
  <si>
    <t>MO101</t>
  </si>
  <si>
    <t>MONA</t>
  </si>
  <si>
    <t xml:space="preserve"> +MO11 +MO121 +MO122 +MO123</t>
  </si>
  <si>
    <t>MO11</t>
  </si>
  <si>
    <t>MO12</t>
  </si>
  <si>
    <t xml:space="preserve"> +MO121 +MO122 +MO123</t>
  </si>
  <si>
    <t>MO121</t>
  </si>
  <si>
    <t xml:space="preserve"> +MO1211 +MO1213 +MO1214</t>
  </si>
  <si>
    <t>MO1211</t>
  </si>
  <si>
    <t>MO1213</t>
  </si>
  <si>
    <t>MO1214</t>
  </si>
  <si>
    <t>MO1214a</t>
  </si>
  <si>
    <t>MO1214b</t>
  </si>
  <si>
    <t>MO1214c</t>
  </si>
  <si>
    <t>MO1214d</t>
  </si>
  <si>
    <t>MO1214e</t>
  </si>
  <si>
    <t>MO1214f</t>
  </si>
  <si>
    <t>MO1214g</t>
  </si>
  <si>
    <t>MO1214h</t>
  </si>
  <si>
    <t>MO1214i</t>
  </si>
  <si>
    <t>MO1214j</t>
  </si>
  <si>
    <t>MO1214o</t>
  </si>
  <si>
    <t>MO122</t>
  </si>
  <si>
    <t xml:space="preserve"> +MO1221 +MO1222 +MO1223 +MO1224 +MO1225 +MO1226</t>
  </si>
  <si>
    <t>MO1221</t>
  </si>
  <si>
    <t>MO1222</t>
  </si>
  <si>
    <t>MO1223</t>
  </si>
  <si>
    <t>MO1224</t>
  </si>
  <si>
    <t>MO1226</t>
  </si>
  <si>
    <t>MO1225</t>
  </si>
  <si>
    <t>MO123</t>
  </si>
  <si>
    <t xml:space="preserve"> +MO1231 +MO1232 +MO1234 +MO1235</t>
  </si>
  <si>
    <t>MO1231</t>
  </si>
  <si>
    <t>MO1232</t>
  </si>
  <si>
    <t>MO1232F</t>
  </si>
  <si>
    <t>MO1235</t>
  </si>
  <si>
    <t>MO1234</t>
  </si>
  <si>
    <t>Из которых: Биобензин (ZG); тыс. метрических тонн (WSR)</t>
  </si>
  <si>
    <t>ZG022</t>
  </si>
  <si>
    <t>ZG03</t>
  </si>
  <si>
    <t>ZG04</t>
  </si>
  <si>
    <t>ZG051</t>
  </si>
  <si>
    <t>ZG052</t>
  </si>
  <si>
    <t>ZG06</t>
  </si>
  <si>
    <t>ZGGA</t>
  </si>
  <si>
    <t xml:space="preserve"> +ZG022 +ZG03 -ZG04 -ZG051 -ZG052 -ZG06</t>
  </si>
  <si>
    <t>ZG07</t>
  </si>
  <si>
    <t>ZGSD</t>
  </si>
  <si>
    <t xml:space="preserve"> -ZG07 -ZG08 -ZG09 -ZG101 +ZGGA -ZGNA</t>
  </si>
  <si>
    <t>ZG08</t>
  </si>
  <si>
    <t xml:space="preserve"> +ZG082 +ZG085PP +ZG088 +ZG089</t>
  </si>
  <si>
    <t>ZG088</t>
  </si>
  <si>
    <t>ZG08811</t>
  </si>
  <si>
    <t>ZG08812</t>
  </si>
  <si>
    <t>ZG08821</t>
  </si>
  <si>
    <t>ZG08822</t>
  </si>
  <si>
    <t>ZG08831</t>
  </si>
  <si>
    <t>ZG08832</t>
  </si>
  <si>
    <t>ZG082</t>
  </si>
  <si>
    <t>ZG085PP</t>
  </si>
  <si>
    <t>ZG089</t>
  </si>
  <si>
    <t>ZG09</t>
  </si>
  <si>
    <t xml:space="preserve"> +ZG0911 +ZG0912 +ZG0922 +ZG0925 +ZG0927 +ZG0928</t>
  </si>
  <si>
    <t>ZG0911</t>
  </si>
  <si>
    <t>ZG0912</t>
  </si>
  <si>
    <t>ZG0922</t>
  </si>
  <si>
    <t>ZG0925</t>
  </si>
  <si>
    <t>ZG0927</t>
  </si>
  <si>
    <t>ZG0928</t>
  </si>
  <si>
    <t>ZG101</t>
  </si>
  <si>
    <t>ZGNA</t>
  </si>
  <si>
    <t xml:space="preserve"> +ZG11 +ZG121 +ZG122 +ZG123</t>
  </si>
  <si>
    <t>ZG11</t>
  </si>
  <si>
    <t>ZG12</t>
  </si>
  <si>
    <t xml:space="preserve"> +ZG121 +ZG122 +ZG123</t>
  </si>
  <si>
    <t>ZG121</t>
  </si>
  <si>
    <t xml:space="preserve"> +ZG1211 +ZG1213 +ZG1214</t>
  </si>
  <si>
    <t>ZG1211</t>
  </si>
  <si>
    <t>ZG1213</t>
  </si>
  <si>
    <t>ZG1214</t>
  </si>
  <si>
    <t>ZG1214a</t>
  </si>
  <si>
    <t>ZG1214b</t>
  </si>
  <si>
    <t>ZG1214c</t>
  </si>
  <si>
    <t>ZG1214d</t>
  </si>
  <si>
    <t>ZG1214e</t>
  </si>
  <si>
    <t>ZG1214f</t>
  </si>
  <si>
    <t>ZG1214g</t>
  </si>
  <si>
    <t>ZG1214h</t>
  </si>
  <si>
    <t>ZG1214i</t>
  </si>
  <si>
    <t>ZG1214j</t>
  </si>
  <si>
    <t>ZG1214o</t>
  </si>
  <si>
    <t>ZG122</t>
  </si>
  <si>
    <t xml:space="preserve"> +ZG1221 +ZG1222 +ZG1223 +ZG1224 +ZG1225 +ZG1226</t>
  </si>
  <si>
    <t>ZG1221</t>
  </si>
  <si>
    <t>ZG1222</t>
  </si>
  <si>
    <t>ZG1223</t>
  </si>
  <si>
    <t>ZG1224</t>
  </si>
  <si>
    <t>ZG1226</t>
  </si>
  <si>
    <t>ZG1225</t>
  </si>
  <si>
    <t>ZG123</t>
  </si>
  <si>
    <t xml:space="preserve"> +ZG1231 +ZG1232 +ZG1234 +ZG1235</t>
  </si>
  <si>
    <t>ZG1231</t>
  </si>
  <si>
    <t>ZG1232</t>
  </si>
  <si>
    <t>ZG1232F</t>
  </si>
  <si>
    <t>ZG1235</t>
  </si>
  <si>
    <t>ZG1234</t>
  </si>
  <si>
    <t>Бензин для реактивных двигателей (GJ); тыс. метрических тонн (WSR)</t>
  </si>
  <si>
    <t>GJ01</t>
  </si>
  <si>
    <t xml:space="preserve"> +GJ013 +GJ014</t>
  </si>
  <si>
    <t>GJ014</t>
  </si>
  <si>
    <t>GJ022</t>
  </si>
  <si>
    <t>GJ03</t>
  </si>
  <si>
    <t>GJ04</t>
  </si>
  <si>
    <t>GJ052</t>
  </si>
  <si>
    <t>GJ06</t>
  </si>
  <si>
    <t>GJGA</t>
  </si>
  <si>
    <t xml:space="preserve"> +GJ01 +GJ022 +GJ03 -GJ04 -GJ052 -GJ06</t>
  </si>
  <si>
    <t>GJ07</t>
  </si>
  <si>
    <t>GJSD</t>
  </si>
  <si>
    <t xml:space="preserve"> -GJ07 -GJ09 -GJ101 +GJGA -GJNA</t>
  </si>
  <si>
    <t>GJ09</t>
  </si>
  <si>
    <t xml:space="preserve"> +GJ0925 +GJ0928</t>
  </si>
  <si>
    <t>GJ0925</t>
  </si>
  <si>
    <t>GJ0928</t>
  </si>
  <si>
    <t>GJ101</t>
  </si>
  <si>
    <t>GJNA</t>
  </si>
  <si>
    <t xml:space="preserve"> +GJ122</t>
  </si>
  <si>
    <t>GJ12</t>
  </si>
  <si>
    <t>GJ122</t>
  </si>
  <si>
    <t xml:space="preserve"> +GJ1223 +GJ1225</t>
  </si>
  <si>
    <t>GJ1223</t>
  </si>
  <si>
    <t>GJ1225</t>
  </si>
  <si>
    <t>Керосин для реактивных двигателей (JF); тыс. метрических тонн (WSR)</t>
  </si>
  <si>
    <t>JF01</t>
  </si>
  <si>
    <t xml:space="preserve"> +JF013 +JF014</t>
  </si>
  <si>
    <t>JF014</t>
  </si>
  <si>
    <t>JF022</t>
  </si>
  <si>
    <t>JF03</t>
  </si>
  <si>
    <t>JF04</t>
  </si>
  <si>
    <t>JF051</t>
  </si>
  <si>
    <t>JF052</t>
  </si>
  <si>
    <t>JF06</t>
  </si>
  <si>
    <t>JFGA</t>
  </si>
  <si>
    <t xml:space="preserve"> +JF013 +JF014 +JF022 +JF03 -JF04 -JF051 -JF052 -JF06</t>
  </si>
  <si>
    <t>JF07</t>
  </si>
  <si>
    <t>JFSD</t>
  </si>
  <si>
    <t xml:space="preserve"> -JF07 -JF08 -JF09 -JF101 +JFGA -JFNA</t>
  </si>
  <si>
    <t>JF08</t>
  </si>
  <si>
    <t xml:space="preserve"> +JF085PP +JF088</t>
  </si>
  <si>
    <t>JF088</t>
  </si>
  <si>
    <t>JF08811</t>
  </si>
  <si>
    <t>JF08812</t>
  </si>
  <si>
    <t>JF08821</t>
  </si>
  <si>
    <t>JF08822</t>
  </si>
  <si>
    <t>JF08831</t>
  </si>
  <si>
    <t>JF08832</t>
  </si>
  <si>
    <t>JF085PP</t>
  </si>
  <si>
    <t>JF09</t>
  </si>
  <si>
    <t xml:space="preserve"> +JF0912 +JF0925 +JF0927 +JF0928</t>
  </si>
  <si>
    <t>JF0912</t>
  </si>
  <si>
    <t>JF0925</t>
  </si>
  <si>
    <t>JF0927</t>
  </si>
  <si>
    <t>JF0928</t>
  </si>
  <si>
    <t>JF101</t>
  </si>
  <si>
    <t>JFNA</t>
  </si>
  <si>
    <t xml:space="preserve"> +JF121 +JF122 +JF123</t>
  </si>
  <si>
    <t>JF12</t>
  </si>
  <si>
    <t>JF121</t>
  </si>
  <si>
    <t xml:space="preserve"> +JF1213 +JF1214</t>
  </si>
  <si>
    <t>JF1213</t>
  </si>
  <si>
    <t>JF1214</t>
  </si>
  <si>
    <t>JF1214a</t>
  </si>
  <si>
    <t>JF1214b</t>
  </si>
  <si>
    <t>JF1214c</t>
  </si>
  <si>
    <t>JF1214d</t>
  </si>
  <si>
    <t>JF1214e</t>
  </si>
  <si>
    <t>JF1214f</t>
  </si>
  <si>
    <t>JF1214g</t>
  </si>
  <si>
    <t>JF1214h</t>
  </si>
  <si>
    <t>JF1214i</t>
  </si>
  <si>
    <t>JF1214j</t>
  </si>
  <si>
    <t>JF1214o</t>
  </si>
  <si>
    <t>JF122</t>
  </si>
  <si>
    <t xml:space="preserve"> +JF1221 +JF1223 +JF1225</t>
  </si>
  <si>
    <t>JF1221</t>
  </si>
  <si>
    <t>JF1223</t>
  </si>
  <si>
    <t>JF1225</t>
  </si>
  <si>
    <t>JF123</t>
  </si>
  <si>
    <t xml:space="preserve"> +JF1232 +JF1234 +JF1235</t>
  </si>
  <si>
    <t>JF1232</t>
  </si>
  <si>
    <t>JF1232F</t>
  </si>
  <si>
    <t>JF1235</t>
  </si>
  <si>
    <t>JF1234</t>
  </si>
  <si>
    <t>Из которых: Биокеросин для реактивных двигателей (ZJ); тыс. метрических тонн (WSR)</t>
  </si>
  <si>
    <t>ZJ022</t>
  </si>
  <si>
    <t>ZJ03</t>
  </si>
  <si>
    <t>ZJ04</t>
  </si>
  <si>
    <t>ZJ052</t>
  </si>
  <si>
    <t>ZJ06</t>
  </si>
  <si>
    <t>ZJGA</t>
  </si>
  <si>
    <t xml:space="preserve"> +ZJ022 +ZJ03 -ZJ04 -ZJ052 -ZJ06</t>
  </si>
  <si>
    <t>ZJ07</t>
  </si>
  <si>
    <t>ZJSD</t>
  </si>
  <si>
    <t xml:space="preserve"> -ZJ07 -ZJ08 -ZJ09 -ZJ101 +ZJGA -ZJNA</t>
  </si>
  <si>
    <t>ZJ08</t>
  </si>
  <si>
    <t xml:space="preserve"> +ZJ085PP +ZJ088</t>
  </si>
  <si>
    <t>ZJ088</t>
  </si>
  <si>
    <t>ZJ08811</t>
  </si>
  <si>
    <t>ZJ08812</t>
  </si>
  <si>
    <t>ZJ08821</t>
  </si>
  <si>
    <t>ZJ08822</t>
  </si>
  <si>
    <t>ZJ08831</t>
  </si>
  <si>
    <t>ZJ08832</t>
  </si>
  <si>
    <t>ZJ085PP</t>
  </si>
  <si>
    <t>ZJ09</t>
  </si>
  <si>
    <t xml:space="preserve"> +ZJ0912 +ZJ0925 +ZJ0927 +ZJ0928</t>
  </si>
  <si>
    <t>ZJ0912</t>
  </si>
  <si>
    <t>ZJ0925</t>
  </si>
  <si>
    <t>ZJ0927</t>
  </si>
  <si>
    <t>ZJ0928</t>
  </si>
  <si>
    <t>ZJ101</t>
  </si>
  <si>
    <t>ZJNA</t>
  </si>
  <si>
    <t xml:space="preserve"> +ZJ11 +ZJ121 +ZJ122 +ZJ123</t>
  </si>
  <si>
    <t>ZJ11</t>
  </si>
  <si>
    <t>ZJ12</t>
  </si>
  <si>
    <t xml:space="preserve"> +ZJ121 +ZJ122 +ZJ123</t>
  </si>
  <si>
    <t>ZJ121</t>
  </si>
  <si>
    <t xml:space="preserve"> +ZJ1213 +ZJ1214</t>
  </si>
  <si>
    <t>ZJ1213</t>
  </si>
  <si>
    <t>ZJ1214</t>
  </si>
  <si>
    <t>ZJ1214a</t>
  </si>
  <si>
    <t>ZJ1214b</t>
  </si>
  <si>
    <t>ZJ1214c</t>
  </si>
  <si>
    <t>ZJ1214d</t>
  </si>
  <si>
    <t>ZJ1214e</t>
  </si>
  <si>
    <t>ZJ1214f</t>
  </si>
  <si>
    <t>ZJ1214g</t>
  </si>
  <si>
    <t>ZJ1214h</t>
  </si>
  <si>
    <t>ZJ1214i</t>
  </si>
  <si>
    <t>ZJ1214j</t>
  </si>
  <si>
    <t>ZJ1214o</t>
  </si>
  <si>
    <t>ZJ122</t>
  </si>
  <si>
    <t xml:space="preserve"> +ZJ1221 +ZJ1223 +ZJ1225</t>
  </si>
  <si>
    <t>ZJ1221</t>
  </si>
  <si>
    <t>ZJ1223</t>
  </si>
  <si>
    <t>ZJ1225</t>
  </si>
  <si>
    <t>ZJ123</t>
  </si>
  <si>
    <t xml:space="preserve"> +ZJ1234 +ZJ1235</t>
  </si>
  <si>
    <t>ZJ1235</t>
  </si>
  <si>
    <t>ZJ1234</t>
  </si>
  <si>
    <t>Прочие керосины (KR); тыс. метрических тонн (WSR)</t>
  </si>
  <si>
    <t>KR01</t>
  </si>
  <si>
    <t xml:space="preserve"> +KR013 +KR014</t>
  </si>
  <si>
    <t>KR014</t>
  </si>
  <si>
    <t>KR022</t>
  </si>
  <si>
    <t>KR03</t>
  </si>
  <si>
    <t>KR04</t>
  </si>
  <si>
    <t>KR051</t>
  </si>
  <si>
    <t>KR052</t>
  </si>
  <si>
    <t>KR06</t>
  </si>
  <si>
    <t>KRGA</t>
  </si>
  <si>
    <t xml:space="preserve"> +KR013 +KR014 +KR022 +KR03 -KR04 -KR051 -KR052 -KR06</t>
  </si>
  <si>
    <t>KR07</t>
  </si>
  <si>
    <t>KRSD</t>
  </si>
  <si>
    <t xml:space="preserve"> -KR07 -KR08 -KR09 -KR101 +KRGA -KRNA</t>
  </si>
  <si>
    <t>KR08</t>
  </si>
  <si>
    <t xml:space="preserve"> +KR082 +KR085PP +KR087 +KR088 +KR089</t>
  </si>
  <si>
    <t>KR088</t>
  </si>
  <si>
    <t>KR08811</t>
  </si>
  <si>
    <t>KR08812</t>
  </si>
  <si>
    <t>KR08821</t>
  </si>
  <si>
    <t>KR08822</t>
  </si>
  <si>
    <t>KR08831</t>
  </si>
  <si>
    <t>KR08832</t>
  </si>
  <si>
    <t>KR082</t>
  </si>
  <si>
    <t>KR085PP</t>
  </si>
  <si>
    <t>KR087</t>
  </si>
  <si>
    <t>KR089</t>
  </si>
  <si>
    <t>KR09</t>
  </si>
  <si>
    <t xml:space="preserve"> +KR0911 +KR0912 +KR0921 +KR0922 +KR0925 +KR0927 +KR0928</t>
  </si>
  <si>
    <t>KR0911</t>
  </si>
  <si>
    <t>KR0912</t>
  </si>
  <si>
    <t>KR0921</t>
  </si>
  <si>
    <t>KR0922</t>
  </si>
  <si>
    <t>KR0925</t>
  </si>
  <si>
    <t>KR0927</t>
  </si>
  <si>
    <t>KR0928</t>
  </si>
  <si>
    <t>KR101</t>
  </si>
  <si>
    <t>KRNA</t>
  </si>
  <si>
    <t xml:space="preserve"> +KR11 +KR121 +KR122 +KR123</t>
  </si>
  <si>
    <t>KR11</t>
  </si>
  <si>
    <t>KR12</t>
  </si>
  <si>
    <t xml:space="preserve"> +KR121 +KR122 +KR123</t>
  </si>
  <si>
    <t>KR121</t>
  </si>
  <si>
    <t xml:space="preserve"> +KR1211 +KR1213 +KR1214</t>
  </si>
  <si>
    <t>KR1211</t>
  </si>
  <si>
    <t>KR1213</t>
  </si>
  <si>
    <t>KR1214</t>
  </si>
  <si>
    <t>KR1214a</t>
  </si>
  <si>
    <t>KR1214b</t>
  </si>
  <si>
    <t>KR1214c</t>
  </si>
  <si>
    <t>KR1214d</t>
  </si>
  <si>
    <t>KR1214e</t>
  </si>
  <si>
    <t>KR1214f</t>
  </si>
  <si>
    <t>KR1214g</t>
  </si>
  <si>
    <t>KR1214h</t>
  </si>
  <si>
    <t>KR1214i</t>
  </si>
  <si>
    <t>KR1214j</t>
  </si>
  <si>
    <t>KR1214o</t>
  </si>
  <si>
    <t>KR122</t>
  </si>
  <si>
    <t xml:space="preserve"> +KR1221 +KR1222 +KR1223 +KR1224 +KR1225 +KR1226</t>
  </si>
  <si>
    <t>KR1221</t>
  </si>
  <si>
    <t>KR1222</t>
  </si>
  <si>
    <t>KR1223</t>
  </si>
  <si>
    <t>KR1224</t>
  </si>
  <si>
    <t>KR1226</t>
  </si>
  <si>
    <t>KR1225</t>
  </si>
  <si>
    <t>KR123</t>
  </si>
  <si>
    <t xml:space="preserve"> +KR1231 +KR1232 +KR1234 +KR1235</t>
  </si>
  <si>
    <t>KR1231</t>
  </si>
  <si>
    <t>KR1232</t>
  </si>
  <si>
    <t>KR1232F</t>
  </si>
  <si>
    <t>KR1235</t>
  </si>
  <si>
    <t>KR1234</t>
  </si>
  <si>
    <t>Газойль / дизельное топливо (DL); тыс. метрических тонн (WSR)</t>
  </si>
  <si>
    <t>DL01</t>
  </si>
  <si>
    <t xml:space="preserve"> +DL013 +DL014</t>
  </si>
  <si>
    <t>DL014</t>
  </si>
  <si>
    <t>DL022</t>
  </si>
  <si>
    <t>DL03</t>
  </si>
  <si>
    <t>DL04</t>
  </si>
  <si>
    <t>DL051</t>
  </si>
  <si>
    <t>DL06</t>
  </si>
  <si>
    <t>DLGA</t>
  </si>
  <si>
    <t xml:space="preserve"> +DL013 +DL014 +DL022 +DL03 -DL04 -DL051 -DL06</t>
  </si>
  <si>
    <t>DL07</t>
  </si>
  <si>
    <t>DLSD</t>
  </si>
  <si>
    <t xml:space="preserve"> -DL07 -DL08 -DL09 -DL101 +DLGA -DLNA</t>
  </si>
  <si>
    <t>DL08</t>
  </si>
  <si>
    <t xml:space="preserve"> +DL081 +DL082 +DL083 +DL085PP +DL087 +DL088 +DL089</t>
  </si>
  <si>
    <t>DL088</t>
  </si>
  <si>
    <t>DL08811</t>
  </si>
  <si>
    <t>DL08812</t>
  </si>
  <si>
    <t>DL08821</t>
  </si>
  <si>
    <t>DL08822</t>
  </si>
  <si>
    <t>DL08831</t>
  </si>
  <si>
    <t>DL08832</t>
  </si>
  <si>
    <t>DL081</t>
  </si>
  <si>
    <t>DL082</t>
  </si>
  <si>
    <t>DL083</t>
  </si>
  <si>
    <t>DL085PP</t>
  </si>
  <si>
    <t>DL087</t>
  </si>
  <si>
    <t>DL089</t>
  </si>
  <si>
    <t>DL09</t>
  </si>
  <si>
    <t xml:space="preserve"> +DL0911 +DL0912 +DL0921 +DL0922 +DL0924 +DL0925 +DL0927 +DL0928</t>
  </si>
  <si>
    <t>DL0911</t>
  </si>
  <si>
    <t>DL0912</t>
  </si>
  <si>
    <t>DL0921</t>
  </si>
  <si>
    <t>DL0922</t>
  </si>
  <si>
    <t>DL0924</t>
  </si>
  <si>
    <t>DL0925</t>
  </si>
  <si>
    <t>DL0927</t>
  </si>
  <si>
    <t>DL0928</t>
  </si>
  <si>
    <t>DL101</t>
  </si>
  <si>
    <t>DLNA</t>
  </si>
  <si>
    <t xml:space="preserve"> +DL11 +DL121 +DL122 +DL123</t>
  </si>
  <si>
    <t>DL11</t>
  </si>
  <si>
    <t>DL12</t>
  </si>
  <si>
    <t xml:space="preserve"> +DL121 +DL122 +DL123</t>
  </si>
  <si>
    <t>DL121</t>
  </si>
  <si>
    <t xml:space="preserve"> +DL1211 +DL1213 +DL1214</t>
  </si>
  <si>
    <t>DL1211</t>
  </si>
  <si>
    <t>DL1213</t>
  </si>
  <si>
    <t>DL1214</t>
  </si>
  <si>
    <t>DL1214a</t>
  </si>
  <si>
    <t>DL1214b</t>
  </si>
  <si>
    <t>DL1214c</t>
  </si>
  <si>
    <t>DL1214d</t>
  </si>
  <si>
    <t>DL1214e</t>
  </si>
  <si>
    <t>DL1214f</t>
  </si>
  <si>
    <t>DL1214g</t>
  </si>
  <si>
    <t>DL1214h</t>
  </si>
  <si>
    <t>DL1214i</t>
  </si>
  <si>
    <t>DL1214j</t>
  </si>
  <si>
    <t>DL1214o</t>
  </si>
  <si>
    <t>DL122</t>
  </si>
  <si>
    <t xml:space="preserve"> +DL1221 +DL1222 +DL1223 +DL1224 +DL1225 +DL1226</t>
  </si>
  <si>
    <t>DL1221</t>
  </si>
  <si>
    <t>DL1222</t>
  </si>
  <si>
    <t>DL1223</t>
  </si>
  <si>
    <t>DL1224</t>
  </si>
  <si>
    <t>DL1226</t>
  </si>
  <si>
    <t>DL1225</t>
  </si>
  <si>
    <t>DL123</t>
  </si>
  <si>
    <t xml:space="preserve"> +DL1231 +DL1232 +DL1234 +DL1235</t>
  </si>
  <si>
    <t>DL1231</t>
  </si>
  <si>
    <t>DL1232</t>
  </si>
  <si>
    <t>DL1232F</t>
  </si>
  <si>
    <t>DL1235</t>
  </si>
  <si>
    <t>DL1234</t>
  </si>
  <si>
    <t>Из которых: Биодизель (ZD); тыс. метрических тонн (WSR)</t>
  </si>
  <si>
    <t>ZD022</t>
  </si>
  <si>
    <t>ZD03</t>
  </si>
  <si>
    <t>ZD04</t>
  </si>
  <si>
    <t>ZD051</t>
  </si>
  <si>
    <t>ZD06</t>
  </si>
  <si>
    <t>ZDGA</t>
  </si>
  <si>
    <t xml:space="preserve"> +ZD022 +ZD03 -ZD04 -ZD051 -ZD06</t>
  </si>
  <si>
    <t>ZD07</t>
  </si>
  <si>
    <t>ZDSD</t>
  </si>
  <si>
    <t xml:space="preserve"> -ZD07 -ZD08 -ZD09 -ZD101 +ZDGA -ZDNA</t>
  </si>
  <si>
    <t>ZD08</t>
  </si>
  <si>
    <t xml:space="preserve"> +ZD081 +ZD082 +ZD083 +ZD085PP +ZD088 +ZD089</t>
  </si>
  <si>
    <t>ZD088</t>
  </si>
  <si>
    <t>ZD08811</t>
  </si>
  <si>
    <t>ZD08812</t>
  </si>
  <si>
    <t>ZD08821</t>
  </si>
  <si>
    <t>ZD08822</t>
  </si>
  <si>
    <t>ZD08831</t>
  </si>
  <si>
    <t>ZD08832</t>
  </si>
  <si>
    <t>ZD081</t>
  </si>
  <si>
    <t>ZD082</t>
  </si>
  <si>
    <t>ZD083</t>
  </si>
  <si>
    <t>ZD085PP</t>
  </si>
  <si>
    <t>ZD089</t>
  </si>
  <si>
    <t>ZD09</t>
  </si>
  <si>
    <t xml:space="preserve"> +ZD0911 +ZD0912 +ZD0921 +ZD0922 +ZD0924 +ZD0925 +ZD0927 +ZD0928</t>
  </si>
  <si>
    <t>ZD0911</t>
  </si>
  <si>
    <t>ZD0912</t>
  </si>
  <si>
    <t>ZD0921</t>
  </si>
  <si>
    <t>ZD0922</t>
  </si>
  <si>
    <t>ZD0924</t>
  </si>
  <si>
    <t>ZD0925</t>
  </si>
  <si>
    <t>ZD0927</t>
  </si>
  <si>
    <t>ZD0928</t>
  </si>
  <si>
    <t>ZD101</t>
  </si>
  <si>
    <t>ZDNA</t>
  </si>
  <si>
    <t xml:space="preserve"> +ZD11 +ZD121 +ZD122 +ZD123</t>
  </si>
  <si>
    <t>ZD11</t>
  </si>
  <si>
    <t>ZD12</t>
  </si>
  <si>
    <t xml:space="preserve"> +ZD121 +ZD122 +ZD123</t>
  </si>
  <si>
    <t>ZD121</t>
  </si>
  <si>
    <t xml:space="preserve"> +ZD1211 +ZD1213 +ZD1214</t>
  </si>
  <si>
    <t>ZD1211</t>
  </si>
  <si>
    <t>ZD1213</t>
  </si>
  <si>
    <t>ZD1214</t>
  </si>
  <si>
    <t>ZD1214a</t>
  </si>
  <si>
    <t>ZD1214b</t>
  </si>
  <si>
    <t>ZD1214c</t>
  </si>
  <si>
    <t>ZD1214d</t>
  </si>
  <si>
    <t>ZD1214e</t>
  </si>
  <si>
    <t>ZD1214f</t>
  </si>
  <si>
    <t>ZD1214g</t>
  </si>
  <si>
    <t>ZD1214h</t>
  </si>
  <si>
    <t>ZD1214i</t>
  </si>
  <si>
    <t>ZD1214j</t>
  </si>
  <si>
    <t>ZD1214o</t>
  </si>
  <si>
    <t>ZD122</t>
  </si>
  <si>
    <t xml:space="preserve"> +ZD1221 +ZD1222 +ZD1223 +ZD1224 +ZD1225 +ZD1226</t>
  </si>
  <si>
    <t>ZD1221</t>
  </si>
  <si>
    <t>ZD1222</t>
  </si>
  <si>
    <t>ZD1223</t>
  </si>
  <si>
    <t>ZD1224</t>
  </si>
  <si>
    <t>ZD1226</t>
  </si>
  <si>
    <t>ZD1225</t>
  </si>
  <si>
    <t>ZD123</t>
  </si>
  <si>
    <t xml:space="preserve"> +ZD1231 +ZD1232 +ZD1234 +ZD1235</t>
  </si>
  <si>
    <t>ZD1231</t>
  </si>
  <si>
    <t>ZD1232</t>
  </si>
  <si>
    <t>ZD1232F</t>
  </si>
  <si>
    <t>ZD1235</t>
  </si>
  <si>
    <t>ZD1234</t>
  </si>
  <si>
    <t>Топочный мазут (RF); тыс. метрических тонн (WSR)</t>
  </si>
  <si>
    <t>RF01</t>
  </si>
  <si>
    <t xml:space="preserve"> +RF013 +RF014</t>
  </si>
  <si>
    <t>RF014</t>
  </si>
  <si>
    <t>RF022</t>
  </si>
  <si>
    <t>RF03</t>
  </si>
  <si>
    <t>RF04</t>
  </si>
  <si>
    <t>RF051</t>
  </si>
  <si>
    <t>RF06</t>
  </si>
  <si>
    <t>RFGA</t>
  </si>
  <si>
    <t xml:space="preserve"> +RF013 +RF014 +RF022 +RF03 -RF04 -RF051 -RF06</t>
  </si>
  <si>
    <t>RF07</t>
  </si>
  <si>
    <t>RFSD</t>
  </si>
  <si>
    <t xml:space="preserve"> -RF07 -RF08 -RF09 -RF101 +RFGA -RFNA</t>
  </si>
  <si>
    <t>RF08</t>
  </si>
  <si>
    <t xml:space="preserve"> +RF081 +RF082 +RF083 +RF084 +RF085PP +RF087 +RF088 +RF089</t>
  </si>
  <si>
    <t>RF088</t>
  </si>
  <si>
    <t>RF08811</t>
  </si>
  <si>
    <t>RF08812</t>
  </si>
  <si>
    <t>RF08821</t>
  </si>
  <si>
    <t>RF08822</t>
  </si>
  <si>
    <t>RF08831</t>
  </si>
  <si>
    <t>RF08832</t>
  </si>
  <si>
    <t>RF081</t>
  </si>
  <si>
    <t>RF082</t>
  </si>
  <si>
    <t>RF083</t>
  </si>
  <si>
    <t>RF084</t>
  </si>
  <si>
    <t>RF085PP</t>
  </si>
  <si>
    <t>RF087</t>
  </si>
  <si>
    <t>RF089</t>
  </si>
  <si>
    <t>RF09</t>
  </si>
  <si>
    <t xml:space="preserve"> +RF0911 +RF0912 +RF0921 +RF0922 +RF0925 +RF0927 +RF0928</t>
  </si>
  <si>
    <t>RF0911</t>
  </si>
  <si>
    <t>RF0912</t>
  </si>
  <si>
    <t>RF0921</t>
  </si>
  <si>
    <t>RF0922</t>
  </si>
  <si>
    <t>RF0925</t>
  </si>
  <si>
    <t>RF0927</t>
  </si>
  <si>
    <t>RF0928</t>
  </si>
  <si>
    <t>RF101</t>
  </si>
  <si>
    <t>RFNA</t>
  </si>
  <si>
    <t xml:space="preserve"> +RF11 +RF121 +RF122 +RF123</t>
  </si>
  <si>
    <t>RF11</t>
  </si>
  <si>
    <t>RF12</t>
  </si>
  <si>
    <t xml:space="preserve"> +RF121 +RF122 +RF123</t>
  </si>
  <si>
    <t>RF121</t>
  </si>
  <si>
    <t xml:space="preserve"> +RF1211 +RF1213 +RF1214</t>
  </si>
  <si>
    <t>RF1211</t>
  </si>
  <si>
    <t>RF1213</t>
  </si>
  <si>
    <t>RF1214</t>
  </si>
  <si>
    <t>RF1214a</t>
  </si>
  <si>
    <t>RF1214b</t>
  </si>
  <si>
    <t>RF1214c</t>
  </si>
  <si>
    <t>RF1214d</t>
  </si>
  <si>
    <t>RF1214e</t>
  </si>
  <si>
    <t>RF1214f</t>
  </si>
  <si>
    <t>RF1214g</t>
  </si>
  <si>
    <t>RF1214h</t>
  </si>
  <si>
    <t>RF1214i</t>
  </si>
  <si>
    <t>RF1214j</t>
  </si>
  <si>
    <t>RF1214o</t>
  </si>
  <si>
    <t>RF122</t>
  </si>
  <si>
    <t xml:space="preserve"> +RF1221 +RF1222 +RF1223 +RF1224 +RF1225 +RF1226</t>
  </si>
  <si>
    <t>RF1221</t>
  </si>
  <si>
    <t>RF1222</t>
  </si>
  <si>
    <t>RF1223</t>
  </si>
  <si>
    <t>RF1224</t>
  </si>
  <si>
    <t>RF1226</t>
  </si>
  <si>
    <t>RF1225</t>
  </si>
  <si>
    <t>RF123</t>
  </si>
  <si>
    <t xml:space="preserve"> +RF1231 +RF1232 +RF1234 +RF1235</t>
  </si>
  <si>
    <t>RF1231</t>
  </si>
  <si>
    <t>RF1232</t>
  </si>
  <si>
    <t>RF1232F</t>
  </si>
  <si>
    <t>RF1235</t>
  </si>
  <si>
    <t>RF1234</t>
  </si>
  <si>
    <t>Сжиженный нефтяной газ (СНГ) (LP); тыс. метрических тонн (WSR)</t>
  </si>
  <si>
    <t>LP01</t>
  </si>
  <si>
    <t xml:space="preserve"> +LP013 +LP014</t>
  </si>
  <si>
    <t>LP014</t>
  </si>
  <si>
    <t>LP022</t>
  </si>
  <si>
    <t>LP03</t>
  </si>
  <si>
    <t>LP04</t>
  </si>
  <si>
    <t>LP06</t>
  </si>
  <si>
    <t>LPGA</t>
  </si>
  <si>
    <t xml:space="preserve"> +LP013 +LP014 +LP022 +LP03 -LP04 -LP06</t>
  </si>
  <si>
    <t>LP07</t>
  </si>
  <si>
    <t>LPSD</t>
  </si>
  <si>
    <t xml:space="preserve"> -LP07 -LP08 -LP09 -LP101 +LPGA -LPNA</t>
  </si>
  <si>
    <t>LP08</t>
  </si>
  <si>
    <t xml:space="preserve"> +LP081 +LP082 +LP085PP +LP087 +LP088 +LP089</t>
  </si>
  <si>
    <t>LP088</t>
  </si>
  <si>
    <t>LP08811</t>
  </si>
  <si>
    <t>LP08812</t>
  </si>
  <si>
    <t>LP08821</t>
  </si>
  <si>
    <t>LP08822</t>
  </si>
  <si>
    <t>LP08831</t>
  </si>
  <si>
    <t>LP08832</t>
  </si>
  <si>
    <t>LP081</t>
  </si>
  <si>
    <t>LP082</t>
  </si>
  <si>
    <t>LP085PP</t>
  </si>
  <si>
    <t>LP087</t>
  </si>
  <si>
    <t>LP089</t>
  </si>
  <si>
    <t>LP09</t>
  </si>
  <si>
    <t xml:space="preserve"> +LP0911 +LP0912 +LP0921 +LP0922 +LP0924 +LP0925 +LP0927 +LP0928</t>
  </si>
  <si>
    <t>LP0911</t>
  </si>
  <si>
    <t>LP0912</t>
  </si>
  <si>
    <t>LP0921</t>
  </si>
  <si>
    <t>LP0922</t>
  </si>
  <si>
    <t>LP0924</t>
  </si>
  <si>
    <t>LP0925</t>
  </si>
  <si>
    <t>LP0927</t>
  </si>
  <si>
    <t>LP0928</t>
  </si>
  <si>
    <t>LP101</t>
  </si>
  <si>
    <t>LPNA</t>
  </si>
  <si>
    <t xml:space="preserve"> +LP11 +LP121 +LP122 +LP123</t>
  </si>
  <si>
    <t>LP11</t>
  </si>
  <si>
    <t>LP12</t>
  </si>
  <si>
    <t xml:space="preserve"> +LP121 +LP122 +LP123</t>
  </si>
  <si>
    <t>LP121</t>
  </si>
  <si>
    <t xml:space="preserve"> +LP1211 +LP1213 +LP1214</t>
  </si>
  <si>
    <t>LP1211</t>
  </si>
  <si>
    <t>LP1213</t>
  </si>
  <si>
    <t>LP1214</t>
  </si>
  <si>
    <t>LP1214a</t>
  </si>
  <si>
    <t>LP1214b</t>
  </si>
  <si>
    <t>LP1214c</t>
  </si>
  <si>
    <t>LP1214d</t>
  </si>
  <si>
    <t>LP1214e</t>
  </si>
  <si>
    <t>LP1214f</t>
  </si>
  <si>
    <t>LP1214g</t>
  </si>
  <si>
    <t>LP1214h</t>
  </si>
  <si>
    <t>LP1214i</t>
  </si>
  <si>
    <t>LP1214j</t>
  </si>
  <si>
    <t>LP1214o</t>
  </si>
  <si>
    <t>LP122</t>
  </si>
  <si>
    <t xml:space="preserve"> +LP1221 +LP1222 +LP1223 +LP1224 +LP1225 +LP1226</t>
  </si>
  <si>
    <t>LP1221</t>
  </si>
  <si>
    <t>LP1222</t>
  </si>
  <si>
    <t>LP1223</t>
  </si>
  <si>
    <t>LP1224</t>
  </si>
  <si>
    <t>LP1226</t>
  </si>
  <si>
    <t>LP1225</t>
  </si>
  <si>
    <t>LP123</t>
  </si>
  <si>
    <t xml:space="preserve"> +LP1231 +LP1232 +LP1234 +LP1235</t>
  </si>
  <si>
    <t>LP1231</t>
  </si>
  <si>
    <t>LP1232</t>
  </si>
  <si>
    <t>LP1232F</t>
  </si>
  <si>
    <t>LP1235</t>
  </si>
  <si>
    <t>LP1234</t>
  </si>
  <si>
    <t>Сырьё для нефтепереработки (FS); тыс. метрических тонн (WSR)</t>
  </si>
  <si>
    <t>FS01</t>
  </si>
  <si>
    <t xml:space="preserve"> +FS013</t>
  </si>
  <si>
    <t>FS022</t>
  </si>
  <si>
    <t>FS03</t>
  </si>
  <si>
    <t>FS04</t>
  </si>
  <si>
    <t>FS06</t>
  </si>
  <si>
    <t>FSGA</t>
  </si>
  <si>
    <t xml:space="preserve"> +FS013 +FS022 +FS03 -FS04 -FS06</t>
  </si>
  <si>
    <t>FS07</t>
  </si>
  <si>
    <t>FSSD</t>
  </si>
  <si>
    <t xml:space="preserve"> -FS07 -FS08 -FS09 +FSGA -FSNA</t>
  </si>
  <si>
    <t>FS08</t>
  </si>
  <si>
    <t xml:space="preserve"> +FS086 +FS089</t>
  </si>
  <si>
    <t>FS089</t>
  </si>
  <si>
    <t>FS09</t>
  </si>
  <si>
    <t xml:space="preserve"> +FS0925 +FS0928</t>
  </si>
  <si>
    <t>FS0925</t>
  </si>
  <si>
    <t>FS0928</t>
  </si>
  <si>
    <t>FSNA</t>
  </si>
  <si>
    <t xml:space="preserve"> +FS11</t>
  </si>
  <si>
    <t>FS11</t>
  </si>
  <si>
    <t>Нафта (NP); тыс. метрических тонн (WSR)</t>
  </si>
  <si>
    <t>NP01</t>
  </si>
  <si>
    <t xml:space="preserve"> +NP013 +NP014</t>
  </si>
  <si>
    <t>NP014</t>
  </si>
  <si>
    <t>NP022</t>
  </si>
  <si>
    <t>NP03</t>
  </si>
  <si>
    <t>NP04</t>
  </si>
  <si>
    <t>NP06</t>
  </si>
  <si>
    <t>NPGA</t>
  </si>
  <si>
    <t xml:space="preserve"> +NP013 +NP014 +NP022 +NP03 -NP04 -NP06</t>
  </si>
  <si>
    <t>NP07</t>
  </si>
  <si>
    <t>NPSD</t>
  </si>
  <si>
    <t xml:space="preserve"> -NP07 -NP08 -NP09 -NP101 +NPGA -NPNA</t>
  </si>
  <si>
    <t>NP08</t>
  </si>
  <si>
    <t xml:space="preserve"> +NP082 +NP084 +NP085PP +NP087 +NP088 +NP089</t>
  </si>
  <si>
    <t>NP088</t>
  </si>
  <si>
    <t>NP08811</t>
  </si>
  <si>
    <t>NP08812</t>
  </si>
  <si>
    <t>NP08821</t>
  </si>
  <si>
    <t>NP08822</t>
  </si>
  <si>
    <t>NP08831</t>
  </si>
  <si>
    <t>NP08832</t>
  </si>
  <si>
    <t>NP082</t>
  </si>
  <si>
    <t>NP084</t>
  </si>
  <si>
    <t>NP085PP</t>
  </si>
  <si>
    <t>NP087</t>
  </si>
  <si>
    <t>NP089</t>
  </si>
  <si>
    <t>NP09</t>
  </si>
  <si>
    <t xml:space="preserve"> +NP0912 +NP0921 +NP0922 +NP0925 +NP0928</t>
  </si>
  <si>
    <t>NP0912</t>
  </si>
  <si>
    <t>NP0921</t>
  </si>
  <si>
    <t>NP0922</t>
  </si>
  <si>
    <t>NP0925</t>
  </si>
  <si>
    <t>NP0928</t>
  </si>
  <si>
    <t>NP101</t>
  </si>
  <si>
    <t>NPNA</t>
  </si>
  <si>
    <t xml:space="preserve"> +NP11 +NP121 +NP122 +NP123</t>
  </si>
  <si>
    <t>NP11</t>
  </si>
  <si>
    <t>NP12</t>
  </si>
  <si>
    <t xml:space="preserve"> +NP121 +NP122 +NP123</t>
  </si>
  <si>
    <t>NP121</t>
  </si>
  <si>
    <t xml:space="preserve"> +NP1211 +NP1213 +NP1214</t>
  </si>
  <si>
    <t>NP1211</t>
  </si>
  <si>
    <t>NP1213</t>
  </si>
  <si>
    <t>NP1214</t>
  </si>
  <si>
    <t>NP1214a</t>
  </si>
  <si>
    <t>NP1214b</t>
  </si>
  <si>
    <t>NP1214c</t>
  </si>
  <si>
    <t>NP1214d</t>
  </si>
  <si>
    <t>NP1214e</t>
  </si>
  <si>
    <t>NP1214f</t>
  </si>
  <si>
    <t>NP1214g</t>
  </si>
  <si>
    <t>NP1214h</t>
  </si>
  <si>
    <t>NP1214i</t>
  </si>
  <si>
    <t>NP1214j</t>
  </si>
  <si>
    <t>NP1214o</t>
  </si>
  <si>
    <t>NP122</t>
  </si>
  <si>
    <t xml:space="preserve"> +NP1221 +NP1225</t>
  </si>
  <si>
    <t>NP1221</t>
  </si>
  <si>
    <t>NP1225</t>
  </si>
  <si>
    <t>NP123</t>
  </si>
  <si>
    <t xml:space="preserve"> +NP1231 +NP1234 +NP1235</t>
  </si>
  <si>
    <t>NP1231</t>
  </si>
  <si>
    <t>NP1235</t>
  </si>
  <si>
    <t>NP1234</t>
  </si>
  <si>
    <t>Уайт-спирит и промышленные спирты с определенной температурой кипения (WS); тыс. метрических тонн (WSR)</t>
  </si>
  <si>
    <t>WS01</t>
  </si>
  <si>
    <t xml:space="preserve"> +WS013 +WS014</t>
  </si>
  <si>
    <t>WS014</t>
  </si>
  <si>
    <t>WS022</t>
  </si>
  <si>
    <t>WS03</t>
  </si>
  <si>
    <t>WS04</t>
  </si>
  <si>
    <t>WS06</t>
  </si>
  <si>
    <t>WSGA</t>
  </si>
  <si>
    <t xml:space="preserve"> +WS01 +WS022 +WS03 -WS04 -WS06</t>
  </si>
  <si>
    <t>WS07</t>
  </si>
  <si>
    <t>WSSD</t>
  </si>
  <si>
    <t xml:space="preserve"> -WS07 -WS08 -WS09 -WS101 +WSGA -WSNA</t>
  </si>
  <si>
    <t>WS08</t>
  </si>
  <si>
    <t xml:space="preserve"> +WS085PP +WS089</t>
  </si>
  <si>
    <t>WS085PP</t>
  </si>
  <si>
    <t>WS089</t>
  </si>
  <si>
    <t>WS09</t>
  </si>
  <si>
    <t xml:space="preserve"> +WS0925 +WS0928</t>
  </si>
  <si>
    <t>WS0925</t>
  </si>
  <si>
    <t>WS0928</t>
  </si>
  <si>
    <t>WS101</t>
  </si>
  <si>
    <t>WSNA</t>
  </si>
  <si>
    <t xml:space="preserve"> +WS11 +WS121 +WS122 +WS123</t>
  </si>
  <si>
    <t>WS11</t>
  </si>
  <si>
    <t>WS12</t>
  </si>
  <si>
    <t xml:space="preserve"> +WS121 +WS122 +WS123</t>
  </si>
  <si>
    <t>WS121</t>
  </si>
  <si>
    <t xml:space="preserve"> +WS1211 +WS1213 +WS1214</t>
  </si>
  <si>
    <t>WS1211</t>
  </si>
  <si>
    <t>WS1213</t>
  </si>
  <si>
    <t>WS1214</t>
  </si>
  <si>
    <t>WS1214a</t>
  </si>
  <si>
    <t>WS1214b</t>
  </si>
  <si>
    <t>WS1214c</t>
  </si>
  <si>
    <t>WS1214d</t>
  </si>
  <si>
    <t>WS1214e</t>
  </si>
  <si>
    <t>WS1214f</t>
  </si>
  <si>
    <t>WS1214g</t>
  </si>
  <si>
    <t>WS1214h</t>
  </si>
  <si>
    <t>WS1214i</t>
  </si>
  <si>
    <t>WS1214j</t>
  </si>
  <si>
    <t>WS1214o</t>
  </si>
  <si>
    <t>WS122</t>
  </si>
  <si>
    <t xml:space="preserve"> +WS1221 +WS1222 +WS1224 +WS1225</t>
  </si>
  <si>
    <t>WS1221</t>
  </si>
  <si>
    <t>WS1222</t>
  </si>
  <si>
    <t>WS1224</t>
  </si>
  <si>
    <t>WS1225</t>
  </si>
  <si>
    <t>WS123</t>
  </si>
  <si>
    <t xml:space="preserve"> +WS1234</t>
  </si>
  <si>
    <t>WS1234</t>
  </si>
  <si>
    <t>Смазки (LU); тыс. метрических тонн (WSR)</t>
  </si>
  <si>
    <t>LU01</t>
  </si>
  <si>
    <t xml:space="preserve"> +LU013 +LU014</t>
  </si>
  <si>
    <t>LU014</t>
  </si>
  <si>
    <t>LU022</t>
  </si>
  <si>
    <t>LU03</t>
  </si>
  <si>
    <t>LU04</t>
  </si>
  <si>
    <t>LU051</t>
  </si>
  <si>
    <t>LU06</t>
  </si>
  <si>
    <t>LUGA</t>
  </si>
  <si>
    <t xml:space="preserve"> +LU013 +LU014 +LU022 +LU03 -LU04 -LU051 -LU06</t>
  </si>
  <si>
    <t>LU07</t>
  </si>
  <si>
    <t>LUSD</t>
  </si>
  <si>
    <t xml:space="preserve"> -LU07 -LU08 -LU09 -LU101 +LUGA -LUNA</t>
  </si>
  <si>
    <t>LU08</t>
  </si>
  <si>
    <t xml:space="preserve"> +LU085PP +LU089</t>
  </si>
  <si>
    <t>LU085PP</t>
  </si>
  <si>
    <t>LU089</t>
  </si>
  <si>
    <t>LU09</t>
  </si>
  <si>
    <t xml:space="preserve"> +LU0911 +LU0921 +LU0925 +LU0927 +LU0928</t>
  </si>
  <si>
    <t>LU0911</t>
  </si>
  <si>
    <t>LU0921</t>
  </si>
  <si>
    <t>LU0925</t>
  </si>
  <si>
    <t>LU0927</t>
  </si>
  <si>
    <t>LU0928</t>
  </si>
  <si>
    <t>LU101</t>
  </si>
  <si>
    <t>LUNA</t>
  </si>
  <si>
    <t xml:space="preserve"> +LU11 +LU121 +LU122 +LU123</t>
  </si>
  <si>
    <t>LU11</t>
  </si>
  <si>
    <t>LU12</t>
  </si>
  <si>
    <t xml:space="preserve"> +LU121 +LU122 +LU123</t>
  </si>
  <si>
    <t>LU121</t>
  </si>
  <si>
    <t xml:space="preserve"> +LU1214</t>
  </si>
  <si>
    <t>LU1214</t>
  </si>
  <si>
    <t>LU1214a</t>
  </si>
  <si>
    <t>LU1214b</t>
  </si>
  <si>
    <t>LU1214c</t>
  </si>
  <si>
    <t>LU1214d</t>
  </si>
  <si>
    <t>LU1214e</t>
  </si>
  <si>
    <t>LU1214f</t>
  </si>
  <si>
    <t>LU1214g</t>
  </si>
  <si>
    <t>LU1214h</t>
  </si>
  <si>
    <t>LU1214i</t>
  </si>
  <si>
    <t>LU1214j</t>
  </si>
  <si>
    <t>LU1214o</t>
  </si>
  <si>
    <t>LU122</t>
  </si>
  <si>
    <t xml:space="preserve"> +LU1221 +LU1222 +LU1224 +LU1225</t>
  </si>
  <si>
    <t>LU1221</t>
  </si>
  <si>
    <t>LU1222</t>
  </si>
  <si>
    <t>LU1224</t>
  </si>
  <si>
    <t>LU1225</t>
  </si>
  <si>
    <t>LU123</t>
  </si>
  <si>
    <t xml:space="preserve"> +LU1232 +LU1234</t>
  </si>
  <si>
    <t>LU1232</t>
  </si>
  <si>
    <t>LU1232F</t>
  </si>
  <si>
    <t>LU1234</t>
  </si>
  <si>
    <t>Битум (BT); тыс. метрических тонн (WSR)</t>
  </si>
  <si>
    <t>BT01</t>
  </si>
  <si>
    <t xml:space="preserve"> +BT013 +BT014</t>
  </si>
  <si>
    <t>BT014</t>
  </si>
  <si>
    <t>BT022</t>
  </si>
  <si>
    <t>BT03</t>
  </si>
  <si>
    <t>BT04</t>
  </si>
  <si>
    <t>BT051</t>
  </si>
  <si>
    <t>BT06</t>
  </si>
  <si>
    <t>BTGA</t>
  </si>
  <si>
    <t xml:space="preserve"> +BT013 +BT014 +BT022 +BT03 -BT04 -BT051 -BT06</t>
  </si>
  <si>
    <t>BT07</t>
  </si>
  <si>
    <t>BTSD</t>
  </si>
  <si>
    <t xml:space="preserve"> -BT07 -BT08 -BT09 -BT101 +BTGA -BTNA</t>
  </si>
  <si>
    <t>BT08</t>
  </si>
  <si>
    <t xml:space="preserve"> +BT081 +BT083 +BT088 +BT089</t>
  </si>
  <si>
    <t>BT088</t>
  </si>
  <si>
    <t>BT08811</t>
  </si>
  <si>
    <t>BT08812</t>
  </si>
  <si>
    <t>BT08821</t>
  </si>
  <si>
    <t>BT08822</t>
  </si>
  <si>
    <t>BT08831</t>
  </si>
  <si>
    <t>BT08832</t>
  </si>
  <si>
    <t>BT081</t>
  </si>
  <si>
    <t>BT083</t>
  </si>
  <si>
    <t>BT089</t>
  </si>
  <si>
    <t>BT09</t>
  </si>
  <si>
    <t xml:space="preserve"> +BT0911 +BT0925 +BT0928</t>
  </si>
  <si>
    <t>BT0911</t>
  </si>
  <si>
    <t>BT0925</t>
  </si>
  <si>
    <t>BT0928</t>
  </si>
  <si>
    <t>BT101</t>
  </si>
  <si>
    <t>BTNA</t>
  </si>
  <si>
    <t xml:space="preserve"> +BT11 +BT121 +BT122 +BT123</t>
  </si>
  <si>
    <t>BT11</t>
  </si>
  <si>
    <t>BT12</t>
  </si>
  <si>
    <t xml:space="preserve"> +BT121 +BT122 +BT123</t>
  </si>
  <si>
    <t>BT121</t>
  </si>
  <si>
    <t xml:space="preserve"> +BT1211 +BT1213 +BT1214</t>
  </si>
  <si>
    <t>BT1211</t>
  </si>
  <si>
    <t>BT1213</t>
  </si>
  <si>
    <t>BT1214</t>
  </si>
  <si>
    <t>BT1214a</t>
  </si>
  <si>
    <t>BT1214b</t>
  </si>
  <si>
    <t>BT1214c</t>
  </si>
  <si>
    <t>BT1214d</t>
  </si>
  <si>
    <t>BT1214e</t>
  </si>
  <si>
    <t>BT1214f</t>
  </si>
  <si>
    <t>BT1214g</t>
  </si>
  <si>
    <t>BT1214h</t>
  </si>
  <si>
    <t>BT1214i</t>
  </si>
  <si>
    <t>BT1214j</t>
  </si>
  <si>
    <t>BT1214o</t>
  </si>
  <si>
    <t>BT122</t>
  </si>
  <si>
    <t xml:space="preserve"> +BT1221 +BT1225</t>
  </si>
  <si>
    <t>BT1221</t>
  </si>
  <si>
    <t>BT1225</t>
  </si>
  <si>
    <t>BT123</t>
  </si>
  <si>
    <t xml:space="preserve"> +BT1231 +BT1234 +BT1235</t>
  </si>
  <si>
    <t>BT1231</t>
  </si>
  <si>
    <t>BT1235</t>
  </si>
  <si>
    <t>BT1234</t>
  </si>
  <si>
    <t>Твердые парафины (PW); тыс. метрических тонн (WSR)</t>
  </si>
  <si>
    <t>PW01</t>
  </si>
  <si>
    <t xml:space="preserve"> +PW013 +PW014</t>
  </si>
  <si>
    <t>PW014</t>
  </si>
  <si>
    <t>PW022</t>
  </si>
  <si>
    <t>PW03</t>
  </si>
  <si>
    <t>PW04</t>
  </si>
  <si>
    <t>PW06</t>
  </si>
  <si>
    <t>PWGA</t>
  </si>
  <si>
    <t xml:space="preserve"> +PW013 +PW014 +PW022 +PW03 -PW04 -PW06</t>
  </si>
  <si>
    <t>PW07</t>
  </si>
  <si>
    <t>PWSD</t>
  </si>
  <si>
    <t xml:space="preserve"> -PW07 -PW08 -PW09 -PW101 +PWGA -PWNA</t>
  </si>
  <si>
    <t>PW08</t>
  </si>
  <si>
    <t xml:space="preserve"> +PW085PP +PW089</t>
  </si>
  <si>
    <t>PW085PP</t>
  </si>
  <si>
    <t>PW089</t>
  </si>
  <si>
    <t>PW09</t>
  </si>
  <si>
    <t xml:space="preserve"> +PW0925 +PW0928</t>
  </si>
  <si>
    <t>PW0925</t>
  </si>
  <si>
    <t>PW0928</t>
  </si>
  <si>
    <t>PW101</t>
  </si>
  <si>
    <t>PWNA</t>
  </si>
  <si>
    <t xml:space="preserve"> +PW11 +PW121 +PW123</t>
  </si>
  <si>
    <t>PW11</t>
  </si>
  <si>
    <t>PW12</t>
  </si>
  <si>
    <t xml:space="preserve"> +PW121 +PW123</t>
  </si>
  <si>
    <t>PW121</t>
  </si>
  <si>
    <t xml:space="preserve"> +PW1213 +PW1214</t>
  </si>
  <si>
    <t>PW1213</t>
  </si>
  <si>
    <t>PW1214</t>
  </si>
  <si>
    <t>PW1214a</t>
  </si>
  <si>
    <t>PW1214b</t>
  </si>
  <si>
    <t>PW1214c</t>
  </si>
  <si>
    <t>PW1214d</t>
  </si>
  <si>
    <t>PW1214e</t>
  </si>
  <si>
    <t>PW1214f</t>
  </si>
  <si>
    <t>PW1214g</t>
  </si>
  <si>
    <t>PW1214h</t>
  </si>
  <si>
    <t>PW1214i</t>
  </si>
  <si>
    <t>PW1214j</t>
  </si>
  <si>
    <t>PW1214o</t>
  </si>
  <si>
    <t>PW123</t>
  </si>
  <si>
    <t xml:space="preserve"> +PW1234</t>
  </si>
  <si>
    <t>PW1234</t>
  </si>
  <si>
    <t>Нефтяной кокс (PK); тыс. метрических тонн (WSR)</t>
  </si>
  <si>
    <t>PK01</t>
  </si>
  <si>
    <t xml:space="preserve"> +PK013 +PK014</t>
  </si>
  <si>
    <t>PK014</t>
  </si>
  <si>
    <t>PK022</t>
  </si>
  <si>
    <t>PK03</t>
  </si>
  <si>
    <t>PK04</t>
  </si>
  <si>
    <t>PK06</t>
  </si>
  <si>
    <t>PKGA</t>
  </si>
  <si>
    <t xml:space="preserve"> +PK013 +PK014 +PK022 +PK03 -PK04 -PK06</t>
  </si>
  <si>
    <t>PK07</t>
  </si>
  <si>
    <t>PKSD</t>
  </si>
  <si>
    <t xml:space="preserve"> -PK07 -PK08 -PK09 -PK101 +PKGA -PKNA</t>
  </si>
  <si>
    <t>PK08</t>
  </si>
  <si>
    <t xml:space="preserve"> +PK081 +PK083 +PK084 +PK088 +PK089</t>
  </si>
  <si>
    <t>PK088</t>
  </si>
  <si>
    <t>PK08811</t>
  </si>
  <si>
    <t>PK08812</t>
  </si>
  <si>
    <t>PK08821</t>
  </si>
  <si>
    <t>PK08822</t>
  </si>
  <si>
    <t>PK08831</t>
  </si>
  <si>
    <t>PK08832</t>
  </si>
  <si>
    <t>PK081</t>
  </si>
  <si>
    <t>PK083</t>
  </si>
  <si>
    <t>PK084</t>
  </si>
  <si>
    <t>PK089</t>
  </si>
  <si>
    <t>PK09</t>
  </si>
  <si>
    <t xml:space="preserve"> +PK0911 +PK0912 +PK0921 +PK0924 +PK0925 +PK0927 +PK0928</t>
  </si>
  <si>
    <t>PK0911</t>
  </si>
  <si>
    <t>PK0912</t>
  </si>
  <si>
    <t>PK0921</t>
  </si>
  <si>
    <t>PK0924</t>
  </si>
  <si>
    <t>PK0925</t>
  </si>
  <si>
    <t>PK0927</t>
  </si>
  <si>
    <t>PK0928</t>
  </si>
  <si>
    <t>PK101</t>
  </si>
  <si>
    <t>PKNA</t>
  </si>
  <si>
    <t xml:space="preserve"> +PK11 +PK121 +PK123</t>
  </si>
  <si>
    <t>PK11</t>
  </si>
  <si>
    <t>PK12</t>
  </si>
  <si>
    <t xml:space="preserve"> +PK121 +PK123</t>
  </si>
  <si>
    <t>PK121</t>
  </si>
  <si>
    <t xml:space="preserve"> +PK1211 +PK1213 +PK1214</t>
  </si>
  <si>
    <t>PK1211</t>
  </si>
  <si>
    <t>PK1213</t>
  </si>
  <si>
    <t>PK1214</t>
  </si>
  <si>
    <t>PK1214a</t>
  </si>
  <si>
    <t>PK1214b</t>
  </si>
  <si>
    <t>PK1214c</t>
  </si>
  <si>
    <t>PK1214d</t>
  </si>
  <si>
    <t>PK1214e</t>
  </si>
  <si>
    <t>PK1214f</t>
  </si>
  <si>
    <t>PK1214g</t>
  </si>
  <si>
    <t>PK1214h</t>
  </si>
  <si>
    <t>PK1214i</t>
  </si>
  <si>
    <t>PK1214j</t>
  </si>
  <si>
    <t>PK1214o</t>
  </si>
  <si>
    <t>PK123</t>
  </si>
  <si>
    <t xml:space="preserve"> +PK1231 +PK1232 +PK1234 +PK1235</t>
  </si>
  <si>
    <t>PK1231</t>
  </si>
  <si>
    <t>PK1232</t>
  </si>
  <si>
    <t>PK1235</t>
  </si>
  <si>
    <t>PK1234</t>
  </si>
  <si>
    <t>Нефтезаводской газ (RG); тыс. метрических тонн (WSR)</t>
  </si>
  <si>
    <t>RG01</t>
  </si>
  <si>
    <t xml:space="preserve"> +RG013</t>
  </si>
  <si>
    <t>RG022</t>
  </si>
  <si>
    <t>RG06</t>
  </si>
  <si>
    <t>RGGA</t>
  </si>
  <si>
    <t xml:space="preserve"> +RG013 +RG022 +RG03 -RG04 -RG06</t>
  </si>
  <si>
    <t>RG07</t>
  </si>
  <si>
    <t>RGSD</t>
  </si>
  <si>
    <t xml:space="preserve"> -RG07 -RG08 -RG09 -RG101 +RGGA -RGNA</t>
  </si>
  <si>
    <t>RG08</t>
  </si>
  <si>
    <t xml:space="preserve"> +RG081 +RG082 +RG085PP +RG087 +RG088 +RG089</t>
  </si>
  <si>
    <t>RG088</t>
  </si>
  <si>
    <t>RG08811</t>
  </si>
  <si>
    <t>RG08812</t>
  </si>
  <si>
    <t>RG08821</t>
  </si>
  <si>
    <t>RG08822</t>
  </si>
  <si>
    <t>RG08831</t>
  </si>
  <si>
    <t>RG08832</t>
  </si>
  <si>
    <t>RG081</t>
  </si>
  <si>
    <t>RG082</t>
  </si>
  <si>
    <t>RG085PP</t>
  </si>
  <si>
    <t>RG087</t>
  </si>
  <si>
    <t>RG089</t>
  </si>
  <si>
    <t>RG09</t>
  </si>
  <si>
    <t xml:space="preserve"> +RG0912 +RG0921 +RG0922 +RG0925 +RG0927 +RG0928</t>
  </si>
  <si>
    <t>RG0912</t>
  </si>
  <si>
    <t>RG0921</t>
  </si>
  <si>
    <t>RG0922</t>
  </si>
  <si>
    <t>RG0925</t>
  </si>
  <si>
    <t>RG0927</t>
  </si>
  <si>
    <t>RG0928</t>
  </si>
  <si>
    <t>RG101</t>
  </si>
  <si>
    <t>RGNA</t>
  </si>
  <si>
    <t xml:space="preserve"> +RG11 +RG121 +RG122 +RG123</t>
  </si>
  <si>
    <t>RG11</t>
  </si>
  <si>
    <t>RG12</t>
  </si>
  <si>
    <t xml:space="preserve"> +RG121 +RG122 +RG123</t>
  </si>
  <si>
    <t>RG121</t>
  </si>
  <si>
    <t xml:space="preserve"> +RG1211 +RG1213 +RG1214</t>
  </si>
  <si>
    <t>RG1211</t>
  </si>
  <si>
    <t>RG1213</t>
  </si>
  <si>
    <t>RG1214</t>
  </si>
  <si>
    <t>RG1214a</t>
  </si>
  <si>
    <t>RG1214b</t>
  </si>
  <si>
    <t>RG1214c</t>
  </si>
  <si>
    <t>RG1214d</t>
  </si>
  <si>
    <t>RG1214e</t>
  </si>
  <si>
    <t>RG1214f</t>
  </si>
  <si>
    <t>RG1214g</t>
  </si>
  <si>
    <t>RG1214h</t>
  </si>
  <si>
    <t>RG1214i</t>
  </si>
  <si>
    <t>RG1214j</t>
  </si>
  <si>
    <t>RG1214o</t>
  </si>
  <si>
    <t>RG122</t>
  </si>
  <si>
    <t xml:space="preserve"> +RG1221 +RG1225</t>
  </si>
  <si>
    <t>RG1221</t>
  </si>
  <si>
    <t>RG1225</t>
  </si>
  <si>
    <t>RG123</t>
  </si>
  <si>
    <t xml:space="preserve"> +RG1231 +RG1234 +RG1235</t>
  </si>
  <si>
    <t>RG1231</t>
  </si>
  <si>
    <t>RG1235</t>
  </si>
  <si>
    <t>RG1234</t>
  </si>
  <si>
    <t>Этан (EA); тыс. метрических тонн (WSR)</t>
  </si>
  <si>
    <t>EA01</t>
  </si>
  <si>
    <t xml:space="preserve"> +EA013 +EA014</t>
  </si>
  <si>
    <t>EA014</t>
  </si>
  <si>
    <t>EA022</t>
  </si>
  <si>
    <t>EA03</t>
  </si>
  <si>
    <t>EA04</t>
  </si>
  <si>
    <t>EA06</t>
  </si>
  <si>
    <t>EAGA</t>
  </si>
  <si>
    <t xml:space="preserve"> +EA01 +EA022 +EA03 -EA04 -EA06</t>
  </si>
  <si>
    <t>EA07</t>
  </si>
  <si>
    <t>EASD</t>
  </si>
  <si>
    <t xml:space="preserve"> -EA07 -EA08 -EA09 -EA101 +EAGA -EANA</t>
  </si>
  <si>
    <t>EA08</t>
  </si>
  <si>
    <t xml:space="preserve"> +EA085PP +EA088 +EA089</t>
  </si>
  <si>
    <t>EA088</t>
  </si>
  <si>
    <t>EA08811</t>
  </si>
  <si>
    <t>EA08812</t>
  </si>
  <si>
    <t>EA08821</t>
  </si>
  <si>
    <t>EA08822</t>
  </si>
  <si>
    <t>EA08831</t>
  </si>
  <si>
    <t>EA08832</t>
  </si>
  <si>
    <t>EA085PP</t>
  </si>
  <si>
    <t>EA089</t>
  </si>
  <si>
    <t>EA09</t>
  </si>
  <si>
    <t xml:space="preserve"> +EA0912 +EA0925 +EA0928</t>
  </si>
  <si>
    <t>EA0912</t>
  </si>
  <si>
    <t>EA0925</t>
  </si>
  <si>
    <t>EA0928</t>
  </si>
  <si>
    <t>EANA</t>
  </si>
  <si>
    <t xml:space="preserve"> +EA11 +EA121 +EA122 +EA123</t>
  </si>
  <si>
    <t>EA11</t>
  </si>
  <si>
    <t>EA12</t>
  </si>
  <si>
    <t xml:space="preserve"> +EA121 +EA122 +EA123</t>
  </si>
  <si>
    <t>EA121</t>
  </si>
  <si>
    <t xml:space="preserve"> +EA1211 +EA1213 +EA1214</t>
  </si>
  <si>
    <t>EA1211</t>
  </si>
  <si>
    <t>EA1213</t>
  </si>
  <si>
    <t>EA1214</t>
  </si>
  <si>
    <t>EA1214a</t>
  </si>
  <si>
    <t>EA1214b</t>
  </si>
  <si>
    <t>EA1214c</t>
  </si>
  <si>
    <t>EA1214d</t>
  </si>
  <si>
    <t>EA1214e</t>
  </si>
  <si>
    <t>EA1214f</t>
  </si>
  <si>
    <t>EA1214g</t>
  </si>
  <si>
    <t>EA1214h</t>
  </si>
  <si>
    <t>EA1214i</t>
  </si>
  <si>
    <t>EA1214j</t>
  </si>
  <si>
    <t>EA1214o</t>
  </si>
  <si>
    <t>EA122</t>
  </si>
  <si>
    <t xml:space="preserve"> +EA1221 +EA1225</t>
  </si>
  <si>
    <t>EA1221</t>
  </si>
  <si>
    <t>EA1225</t>
  </si>
  <si>
    <t>Прочие нефтепродукты (PP); тыс. метрических тонн (WSR)</t>
  </si>
  <si>
    <t>PP01</t>
  </si>
  <si>
    <t xml:space="preserve"> +PP013 +PP014</t>
  </si>
  <si>
    <t>PP014</t>
  </si>
  <si>
    <t>PP022</t>
  </si>
  <si>
    <t>PP03</t>
  </si>
  <si>
    <t>PP04</t>
  </si>
  <si>
    <t>PP051</t>
  </si>
  <si>
    <t>PP06</t>
  </si>
  <si>
    <t>PPGA</t>
  </si>
  <si>
    <t xml:space="preserve"> +PP013 +PP014 +PP022 +PP03 -PP04 -PP051 -PP06</t>
  </si>
  <si>
    <t>PP07</t>
  </si>
  <si>
    <t>PPSD</t>
  </si>
  <si>
    <t xml:space="preserve"> -PP07 -PP08 -PP09 -PP101 +PPGA -PPNA</t>
  </si>
  <si>
    <t>PP08</t>
  </si>
  <si>
    <t xml:space="preserve"> +PP081 +PP082 +PP083 +PP084 +PP085PP +PP088 +PP089</t>
  </si>
  <si>
    <t>PP088</t>
  </si>
  <si>
    <t>PP08811</t>
  </si>
  <si>
    <t>PP08812</t>
  </si>
  <si>
    <t>PP08821</t>
  </si>
  <si>
    <t>PP08822</t>
  </si>
  <si>
    <t>PP08831</t>
  </si>
  <si>
    <t>PP08832</t>
  </si>
  <si>
    <t>PP081</t>
  </si>
  <si>
    <t>PP082</t>
  </si>
  <si>
    <t>PP083</t>
  </si>
  <si>
    <t>PP084</t>
  </si>
  <si>
    <t>PP085PP</t>
  </si>
  <si>
    <t>PP089</t>
  </si>
  <si>
    <t>PP09</t>
  </si>
  <si>
    <t xml:space="preserve"> +PP0911 +PP0912 +PP0921 +PP0925 +PP0927 +PP0928</t>
  </si>
  <si>
    <t>PP0911</t>
  </si>
  <si>
    <t>PP0912</t>
  </si>
  <si>
    <t>PP0921</t>
  </si>
  <si>
    <t>PP0925</t>
  </si>
  <si>
    <t>PP0927</t>
  </si>
  <si>
    <t>PP0928</t>
  </si>
  <si>
    <t>PP101</t>
  </si>
  <si>
    <t>PPNA</t>
  </si>
  <si>
    <t xml:space="preserve"> +PP11 +PP121 +PP122 +PP123</t>
  </si>
  <si>
    <t>PP11</t>
  </si>
  <si>
    <t>PP12</t>
  </si>
  <si>
    <t xml:space="preserve"> +PP121 +PP122 +PP123</t>
  </si>
  <si>
    <t>PP121</t>
  </si>
  <si>
    <t xml:space="preserve"> +PP1211 +PP1213 +PP1214</t>
  </si>
  <si>
    <t>PP1211</t>
  </si>
  <si>
    <t>PP1213</t>
  </si>
  <si>
    <t>PP1214</t>
  </si>
  <si>
    <t>PP1214a</t>
  </si>
  <si>
    <t>PP1214b</t>
  </si>
  <si>
    <t>PP1214c</t>
  </si>
  <si>
    <t>PP1214d</t>
  </si>
  <si>
    <t>PP1214e</t>
  </si>
  <si>
    <t>PP1214f</t>
  </si>
  <si>
    <t>PP1214g</t>
  </si>
  <si>
    <t>PP1214h</t>
  </si>
  <si>
    <t>PP1214i</t>
  </si>
  <si>
    <t>PP1214j</t>
  </si>
  <si>
    <t>PP1214o</t>
  </si>
  <si>
    <t>PP122</t>
  </si>
  <si>
    <t xml:space="preserve"> +PP1221 +PP1224 +PP1225</t>
  </si>
  <si>
    <t>PP1221</t>
  </si>
  <si>
    <t>PP1224</t>
  </si>
  <si>
    <t>PP1225</t>
  </si>
  <si>
    <t>PP123</t>
  </si>
  <si>
    <t xml:space="preserve"> +PP1231 +PP1232 +PP1234 +PP1235</t>
  </si>
  <si>
    <t>PP1231</t>
  </si>
  <si>
    <t>PP1232</t>
  </si>
  <si>
    <t>PP1232F</t>
  </si>
  <si>
    <t>PP1235</t>
  </si>
  <si>
    <t>PP1234</t>
  </si>
  <si>
    <t>Природный газ (включая сжиженный природный газ) (NG); Тераджоули (HSO)</t>
  </si>
  <si>
    <t>NG01</t>
  </si>
  <si>
    <t>HSO</t>
  </si>
  <si>
    <t>NG022</t>
  </si>
  <si>
    <t>NG03</t>
  </si>
  <si>
    <t>NG04</t>
  </si>
  <si>
    <t>NG051</t>
  </si>
  <si>
    <t>NG052</t>
  </si>
  <si>
    <t>NG06</t>
  </si>
  <si>
    <t>NGGA</t>
  </si>
  <si>
    <t xml:space="preserve"> +NG01 +NG022 +NG03 -NG04 -NG051 -NG052 -NG06</t>
  </si>
  <si>
    <t>NGSD</t>
  </si>
  <si>
    <t xml:space="preserve"> -NG08 -NG09 -NG101 +NGGA -NGNA</t>
  </si>
  <si>
    <t>NG08</t>
  </si>
  <si>
    <t xml:space="preserve"> +NG081 +NG082 +NG084 +NG085GL +NG086 +NG088 +NG089</t>
  </si>
  <si>
    <t>NG088</t>
  </si>
  <si>
    <t>NG08811</t>
  </si>
  <si>
    <t>NG08812</t>
  </si>
  <si>
    <t>NG08821</t>
  </si>
  <si>
    <t>NG08822</t>
  </si>
  <si>
    <t>NG08831</t>
  </si>
  <si>
    <t>NG08832</t>
  </si>
  <si>
    <t>NG081</t>
  </si>
  <si>
    <t>NG082</t>
  </si>
  <si>
    <t>NG084</t>
  </si>
  <si>
    <t>NG085GL</t>
  </si>
  <si>
    <t xml:space="preserve">  Газожидкостные (ГТЛ) установки</t>
  </si>
  <si>
    <t>NG086</t>
  </si>
  <si>
    <t>NG089</t>
  </si>
  <si>
    <t>NG09</t>
  </si>
  <si>
    <t xml:space="preserve"> +NG0911 +NG0912 +NG0921 +NG0922 +NG0924 +NG0925 +NG0927 +NG0928 +NG0931 +NG0932 +NG0934</t>
  </si>
  <si>
    <t>NG0911</t>
  </si>
  <si>
    <t>NG0912</t>
  </si>
  <si>
    <t>NG0921</t>
  </si>
  <si>
    <t>NG0922</t>
  </si>
  <si>
    <t>NG0924</t>
  </si>
  <si>
    <t>NG0925</t>
  </si>
  <si>
    <t>NG0927</t>
  </si>
  <si>
    <t>NG0931</t>
  </si>
  <si>
    <t>NG0932</t>
  </si>
  <si>
    <t xml:space="preserve">  Сжижение газа</t>
  </si>
  <si>
    <t>NG0934</t>
  </si>
  <si>
    <t xml:space="preserve">  Завод сжижения / регазификационная установка</t>
  </si>
  <si>
    <t>NG0928</t>
  </si>
  <si>
    <t>NG101</t>
  </si>
  <si>
    <t>NGNA</t>
  </si>
  <si>
    <t xml:space="preserve"> +NG11 +NG121 +NG122 +NG123</t>
  </si>
  <si>
    <t>NG11</t>
  </si>
  <si>
    <t>NG12</t>
  </si>
  <si>
    <t xml:space="preserve"> +NG121 +NG122 +NG123</t>
  </si>
  <si>
    <t>NG121</t>
  </si>
  <si>
    <t xml:space="preserve"> +NG1211 +NG1213 +NG1214</t>
  </si>
  <si>
    <t>NG1211</t>
  </si>
  <si>
    <t>NG1213</t>
  </si>
  <si>
    <t>NG1214</t>
  </si>
  <si>
    <t>NG1214a</t>
  </si>
  <si>
    <t>NG1214b</t>
  </si>
  <si>
    <t>NG1214c</t>
  </si>
  <si>
    <t>NG1214d</t>
  </si>
  <si>
    <t>NG1214e</t>
  </si>
  <si>
    <t>NG1214f</t>
  </si>
  <si>
    <t>NG1214g</t>
  </si>
  <si>
    <t>NG1214h</t>
  </si>
  <si>
    <t>NG1214i</t>
  </si>
  <si>
    <t>NG1214j</t>
  </si>
  <si>
    <t>NG1214o</t>
  </si>
  <si>
    <t>NG122</t>
  </si>
  <si>
    <t xml:space="preserve"> +NG1221 +NG1224 +NG1225 +NG1226</t>
  </si>
  <si>
    <t>NG1221</t>
  </si>
  <si>
    <t>NG1224</t>
  </si>
  <si>
    <t>NG1226</t>
  </si>
  <si>
    <t>NG1225</t>
  </si>
  <si>
    <t>NG123</t>
  </si>
  <si>
    <t xml:space="preserve"> +NG1231 +NG1232 +NG1234 +NG1235</t>
  </si>
  <si>
    <t>NG1231</t>
  </si>
  <si>
    <t>NG1232</t>
  </si>
  <si>
    <t>NG1232F</t>
  </si>
  <si>
    <t>NG1235</t>
  </si>
  <si>
    <t>NG1234</t>
  </si>
  <si>
    <t>NG018</t>
  </si>
  <si>
    <t>Валовое производство</t>
  </si>
  <si>
    <t xml:space="preserve"> +NG01 +NG103 +NG104 +NG105</t>
  </si>
  <si>
    <t>NG103</t>
  </si>
  <si>
    <t xml:space="preserve">  Реинжектированный</t>
  </si>
  <si>
    <t>NG105</t>
  </si>
  <si>
    <t xml:space="preserve">  Потеря при добыче / потеря объема</t>
  </si>
  <si>
    <t>NG104</t>
  </si>
  <si>
    <t xml:space="preserve">  Сжигаемый в факеле и выпускаемый в атмосферу газ</t>
  </si>
  <si>
    <t>NG104A</t>
  </si>
  <si>
    <t xml:space="preserve">    Сожжен в факелах</t>
  </si>
  <si>
    <t>NG104B</t>
  </si>
  <si>
    <t xml:space="preserve">    Выпущен в атмосферу</t>
  </si>
  <si>
    <t>NG21</t>
  </si>
  <si>
    <t>Запасы на национальной территории на начало периода</t>
  </si>
  <si>
    <t>NG22</t>
  </si>
  <si>
    <t>Запасы на национальной территории на конец периода</t>
  </si>
  <si>
    <t>Заводской газ (GG); Тераджоули (HSO)</t>
  </si>
  <si>
    <t>GG01</t>
  </si>
  <si>
    <t>GG022</t>
  </si>
  <si>
    <t>GG03</t>
  </si>
  <si>
    <t>GG04</t>
  </si>
  <si>
    <t>GG06</t>
  </si>
  <si>
    <t>GGGA</t>
  </si>
  <si>
    <t xml:space="preserve"> +GG01 +GG022 +GG03 -GG04 -GG06</t>
  </si>
  <si>
    <t>GGSD</t>
  </si>
  <si>
    <t xml:space="preserve"> -GG08 -GG09 -GG101 +GGGA -GGNA</t>
  </si>
  <si>
    <t>GG08</t>
  </si>
  <si>
    <t xml:space="preserve"> +GG081 +GG082 +GG087 +GG088 +GG089</t>
  </si>
  <si>
    <t>GG088</t>
  </si>
  <si>
    <t>GG08811</t>
  </si>
  <si>
    <t>GG08812</t>
  </si>
  <si>
    <t>GG08821</t>
  </si>
  <si>
    <t>GG08822</t>
  </si>
  <si>
    <t>GG08831</t>
  </si>
  <si>
    <t>GG08832</t>
  </si>
  <si>
    <t>GG081</t>
  </si>
  <si>
    <t>GG082</t>
  </si>
  <si>
    <t>GG087</t>
  </si>
  <si>
    <t>GG089</t>
  </si>
  <si>
    <t>GG09</t>
  </si>
  <si>
    <t xml:space="preserve"> +GG0911 +GG0922 +GG0923 +GG0924 +GG0925 +GG0927 +GG0928</t>
  </si>
  <si>
    <t>GG0911</t>
  </si>
  <si>
    <t>GG0922</t>
  </si>
  <si>
    <t>GG0923</t>
  </si>
  <si>
    <t>GG0924</t>
  </si>
  <si>
    <t>GG0925</t>
  </si>
  <si>
    <t>GG0927</t>
  </si>
  <si>
    <t>GG0928</t>
  </si>
  <si>
    <t>GG101</t>
  </si>
  <si>
    <t>GGNA</t>
  </si>
  <si>
    <t xml:space="preserve"> +GG121 +GG122 +GG123</t>
  </si>
  <si>
    <t>GG12</t>
  </si>
  <si>
    <t>GG121</t>
  </si>
  <si>
    <t xml:space="preserve"> +GG1211 +GG1213 +GG1214</t>
  </si>
  <si>
    <t>GG1211</t>
  </si>
  <si>
    <t>GG1213</t>
  </si>
  <si>
    <t>GG1214</t>
  </si>
  <si>
    <t>GG1214a</t>
  </si>
  <si>
    <t>GG1214b</t>
  </si>
  <si>
    <t>GG1214c</t>
  </si>
  <si>
    <t>GG1214d</t>
  </si>
  <si>
    <t>GG1214e</t>
  </si>
  <si>
    <t>GG1214f</t>
  </si>
  <si>
    <t>GG1214g</t>
  </si>
  <si>
    <t>GG1214h</t>
  </si>
  <si>
    <t>GG1214i</t>
  </si>
  <si>
    <t>GG1214j</t>
  </si>
  <si>
    <t>GG1214o</t>
  </si>
  <si>
    <t>GG122</t>
  </si>
  <si>
    <t xml:space="preserve"> +GG1222 +GG1224 +GG1225</t>
  </si>
  <si>
    <t>GG1222</t>
  </si>
  <si>
    <t>GG1224</t>
  </si>
  <si>
    <t>GG1225</t>
  </si>
  <si>
    <t>GG123</t>
  </si>
  <si>
    <t xml:space="preserve"> +GG1231 +GG1232 +GG1234 +GG1235</t>
  </si>
  <si>
    <t>GG1231</t>
  </si>
  <si>
    <t>GG1232</t>
  </si>
  <si>
    <t>GG1235</t>
  </si>
  <si>
    <t>GG1234</t>
  </si>
  <si>
    <t>Коксовый газ (OG); Тераджоули (HSO)</t>
  </si>
  <si>
    <t>OG01</t>
  </si>
  <si>
    <t>OG022</t>
  </si>
  <si>
    <t>OG06</t>
  </si>
  <si>
    <t>OGGA</t>
  </si>
  <si>
    <t xml:space="preserve"> +OG01 +OG022 -OG06</t>
  </si>
  <si>
    <t>OGSD</t>
  </si>
  <si>
    <t xml:space="preserve"> -OG08 -OG09 -OG101 +OGGA -OGNA</t>
  </si>
  <si>
    <t>OG08</t>
  </si>
  <si>
    <t xml:space="preserve"> +OG081 +OG082 +OG084 +OG087 +OG088 +OG089</t>
  </si>
  <si>
    <t>OG088</t>
  </si>
  <si>
    <t>OG08811</t>
  </si>
  <si>
    <t>OG08812</t>
  </si>
  <si>
    <t>OG08821</t>
  </si>
  <si>
    <t>OG08822</t>
  </si>
  <si>
    <t>OG08831</t>
  </si>
  <si>
    <t>OG08832</t>
  </si>
  <si>
    <t>OG081</t>
  </si>
  <si>
    <t>OG082</t>
  </si>
  <si>
    <t>OG084</t>
  </si>
  <si>
    <t>OG087</t>
  </si>
  <si>
    <t>OG089</t>
  </si>
  <si>
    <t>OG09</t>
  </si>
  <si>
    <t xml:space="preserve"> +OG0911 +OG0921 +OG0922 +OG0924 +OG0925 +OG0927 +OG0928</t>
  </si>
  <si>
    <t>OG0911</t>
  </si>
  <si>
    <t>OG0921</t>
  </si>
  <si>
    <t>OG0922</t>
  </si>
  <si>
    <t>OG0924</t>
  </si>
  <si>
    <t>OG0925</t>
  </si>
  <si>
    <t>OG0927</t>
  </si>
  <si>
    <t>OG0928</t>
  </si>
  <si>
    <t>OG101</t>
  </si>
  <si>
    <t>OGNA</t>
  </si>
  <si>
    <t xml:space="preserve"> +OG11 +OG121 +OG123</t>
  </si>
  <si>
    <t>OG11</t>
  </si>
  <si>
    <t>OG12</t>
  </si>
  <si>
    <t xml:space="preserve"> +OG121 +OG123</t>
  </si>
  <si>
    <t>OG121</t>
  </si>
  <si>
    <t xml:space="preserve"> +OG1211 +OG1213 +OG1214</t>
  </si>
  <si>
    <t>OG1211</t>
  </si>
  <si>
    <t>OG1213</t>
  </si>
  <si>
    <t>OG1214</t>
  </si>
  <si>
    <t>OG1214a</t>
  </si>
  <si>
    <t>OG1214b</t>
  </si>
  <si>
    <t>OG1214c</t>
  </si>
  <si>
    <t>OG1214d</t>
  </si>
  <si>
    <t>OG1214e</t>
  </si>
  <si>
    <t>OG1214f</t>
  </si>
  <si>
    <t>OG1214g</t>
  </si>
  <si>
    <t>OG1214h</t>
  </si>
  <si>
    <t>OG1214i</t>
  </si>
  <si>
    <t>OG1214j</t>
  </si>
  <si>
    <t>OG1214o</t>
  </si>
  <si>
    <t>OG123</t>
  </si>
  <si>
    <t xml:space="preserve"> +OG1231 +OG1232 +OG1234 +OG1235</t>
  </si>
  <si>
    <t>OG1231</t>
  </si>
  <si>
    <t>OG1232</t>
  </si>
  <si>
    <t>OG1235</t>
  </si>
  <si>
    <t>OG1234</t>
  </si>
  <si>
    <t>Доменный газ (BG); Тераджоули (HSO)</t>
  </si>
  <si>
    <t>BG01</t>
  </si>
  <si>
    <t>BG022</t>
  </si>
  <si>
    <t>BG03</t>
  </si>
  <si>
    <t>BG04</t>
  </si>
  <si>
    <t>BG06</t>
  </si>
  <si>
    <t>BGGA</t>
  </si>
  <si>
    <t xml:space="preserve"> +BG01 +BG022 +BG03 -BG04 -BG06</t>
  </si>
  <si>
    <t>BGSD</t>
  </si>
  <si>
    <t xml:space="preserve"> -BG07 -BG08 -BG09 -BG101 +BGGA -BGNA</t>
  </si>
  <si>
    <t>BG08</t>
  </si>
  <si>
    <t xml:space="preserve"> +BG081 +BG082 +BG088 +BG089</t>
  </si>
  <si>
    <t>BG088</t>
  </si>
  <si>
    <t>BG08811</t>
  </si>
  <si>
    <t>BG08812</t>
  </si>
  <si>
    <t>BG08821</t>
  </si>
  <si>
    <t>BG08822</t>
  </si>
  <si>
    <t>BG08831</t>
  </si>
  <si>
    <t>BG08832</t>
  </si>
  <si>
    <t>BG081</t>
  </si>
  <si>
    <t>BG082</t>
  </si>
  <si>
    <t>BG089</t>
  </si>
  <si>
    <t>BG09</t>
  </si>
  <si>
    <t xml:space="preserve"> +BG0911 +BG0921 +BG0922 +BG0924 +BG0927 +BG0928</t>
  </si>
  <si>
    <t>BG0911</t>
  </si>
  <si>
    <t>BG0921</t>
  </si>
  <si>
    <t>BG0922</t>
  </si>
  <si>
    <t>BG0924</t>
  </si>
  <si>
    <t>BG0927</t>
  </si>
  <si>
    <t>BG0928</t>
  </si>
  <si>
    <t>BG101</t>
  </si>
  <si>
    <t>BGNA</t>
  </si>
  <si>
    <t xml:space="preserve"> +BG11 +BG121 +BG123</t>
  </si>
  <si>
    <t>BG11</t>
  </si>
  <si>
    <t>BG12</t>
  </si>
  <si>
    <t xml:space="preserve"> +BG121 +BG123</t>
  </si>
  <si>
    <t>BG121</t>
  </si>
  <si>
    <t xml:space="preserve"> +BG1211 +BG1213 +BG1214</t>
  </si>
  <si>
    <t>BG1211</t>
  </si>
  <si>
    <t>BG1213</t>
  </si>
  <si>
    <t>BG1214</t>
  </si>
  <si>
    <t>BG1214a</t>
  </si>
  <si>
    <t>BG1214b</t>
  </si>
  <si>
    <t>BG1214c</t>
  </si>
  <si>
    <t>BG1214d</t>
  </si>
  <si>
    <t>BG1214e</t>
  </si>
  <si>
    <t>BG1214f</t>
  </si>
  <si>
    <t>BG1214g</t>
  </si>
  <si>
    <t>BG1214h</t>
  </si>
  <si>
    <t>BG1214i</t>
  </si>
  <si>
    <t>BG1214j</t>
  </si>
  <si>
    <t>BG1214o</t>
  </si>
  <si>
    <t>BG123</t>
  </si>
  <si>
    <t xml:space="preserve"> +BG1231 +BG1232 +BG1234</t>
  </si>
  <si>
    <t>BG1231</t>
  </si>
  <si>
    <t>BG1232</t>
  </si>
  <si>
    <t>BG1234</t>
  </si>
  <si>
    <t>Прочие попутные технологические газы (BO); Тераджоули (HSO)</t>
  </si>
  <si>
    <t>BO01</t>
  </si>
  <si>
    <t>BO022</t>
  </si>
  <si>
    <t>BO03</t>
  </si>
  <si>
    <t>BO04</t>
  </si>
  <si>
    <t>BO06</t>
  </si>
  <si>
    <t>BOGA</t>
  </si>
  <si>
    <t xml:space="preserve"> +BO01 +BO022 +BO03 -BO04 -BO06</t>
  </si>
  <si>
    <t>BOSD</t>
  </si>
  <si>
    <t xml:space="preserve"> -BO08 -BO09 -BO101 +BOGA -BONA</t>
  </si>
  <si>
    <t>BO08</t>
  </si>
  <si>
    <t xml:space="preserve"> +BO088 +BO089</t>
  </si>
  <si>
    <t>BO088</t>
  </si>
  <si>
    <t>BO08811</t>
  </si>
  <si>
    <t>BO08812</t>
  </si>
  <si>
    <t>BO08821</t>
  </si>
  <si>
    <t>BO08822</t>
  </si>
  <si>
    <t>BO08831</t>
  </si>
  <si>
    <t>BO08832</t>
  </si>
  <si>
    <t>BO089</t>
  </si>
  <si>
    <t>BO09</t>
  </si>
  <si>
    <t xml:space="preserve"> +BO0921 +BO0927 +BO0928</t>
  </si>
  <si>
    <t>BO0921</t>
  </si>
  <si>
    <t>BO0927</t>
  </si>
  <si>
    <t>BO0928</t>
  </si>
  <si>
    <t>BO101</t>
  </si>
  <si>
    <t>BONA</t>
  </si>
  <si>
    <t xml:space="preserve"> +BO11 +BO121 +BO122 +BO123</t>
  </si>
  <si>
    <t>BO11</t>
  </si>
  <si>
    <t>BO12</t>
  </si>
  <si>
    <t xml:space="preserve"> +BO121 +BO122 +BO123</t>
  </si>
  <si>
    <t>BO121</t>
  </si>
  <si>
    <t xml:space="preserve"> +BO1211 +BO1213 +BO1214</t>
  </si>
  <si>
    <t>BO1211</t>
  </si>
  <si>
    <t>BO1213</t>
  </si>
  <si>
    <t>BO1214</t>
  </si>
  <si>
    <t>BO1214a</t>
  </si>
  <si>
    <t>BO1214b</t>
  </si>
  <si>
    <t>BO1214c</t>
  </si>
  <si>
    <t>BO1214d</t>
  </si>
  <si>
    <t>BO1214e</t>
  </si>
  <si>
    <t>BO1214f</t>
  </si>
  <si>
    <t>BO1214g</t>
  </si>
  <si>
    <t>BO1214h</t>
  </si>
  <si>
    <t>BO1214i</t>
  </si>
  <si>
    <t>BO1214j</t>
  </si>
  <si>
    <t>BO1214o</t>
  </si>
  <si>
    <t>BO122</t>
  </si>
  <si>
    <t xml:space="preserve"> +BO1225</t>
  </si>
  <si>
    <t>BO1225</t>
  </si>
  <si>
    <t>BO123</t>
  </si>
  <si>
    <t xml:space="preserve"> +BO1234</t>
  </si>
  <si>
    <t>BO1234</t>
  </si>
  <si>
    <t>Электроэнергия, чистая установленная мощность электростанций (EC); тыс. киловатт (ESR)</t>
  </si>
  <si>
    <t>EC133</t>
  </si>
  <si>
    <t>Суммарная мощность - Основной вид деятельности и Производящих энергию для собственных нужд</t>
  </si>
  <si>
    <t xml:space="preserve"> +EC1331 +EC1332 +EC1333 +EC1334 +EC1335 +EC1336 +EC1337 +EC1339</t>
  </si>
  <si>
    <t>ESR</t>
  </si>
  <si>
    <t>EC1331</t>
  </si>
  <si>
    <t xml:space="preserve">  Атомное электричество</t>
  </si>
  <si>
    <t xml:space="preserve"> +EC13311 +EC13312</t>
  </si>
  <si>
    <t>EC1332</t>
  </si>
  <si>
    <t xml:space="preserve">  Гидроэлектроэнергия</t>
  </si>
  <si>
    <t xml:space="preserve"> +EC13321 +EC13322</t>
  </si>
  <si>
    <t>EC13PH</t>
  </si>
  <si>
    <t xml:space="preserve">    Из которых: Гидроаккумулирующая - Всего</t>
  </si>
  <si>
    <t xml:space="preserve"> +EC13PH1 +EC13PH2</t>
  </si>
  <si>
    <t>EC1333</t>
  </si>
  <si>
    <t xml:space="preserve">  Геотермальная энергия</t>
  </si>
  <si>
    <t xml:space="preserve"> +EC13331 +EC13332</t>
  </si>
  <si>
    <t>EC1334</t>
  </si>
  <si>
    <t xml:space="preserve">  Тепловое электричество</t>
  </si>
  <si>
    <t xml:space="preserve"> +EC13341 +EC13342</t>
  </si>
  <si>
    <t>EC1334R</t>
  </si>
  <si>
    <t xml:space="preserve">  Из которых:Тепловое электричество от возобновляемых источников</t>
  </si>
  <si>
    <t>EC1335</t>
  </si>
  <si>
    <t xml:space="preserve">  Ветровое электричество</t>
  </si>
  <si>
    <t xml:space="preserve"> +EC13351 +EC13352</t>
  </si>
  <si>
    <t>EC1336</t>
  </si>
  <si>
    <t xml:space="preserve">  Солнечное электричество</t>
  </si>
  <si>
    <t xml:space="preserve"> +EC13361 +EC13362</t>
  </si>
  <si>
    <t>EC1337</t>
  </si>
  <si>
    <t xml:space="preserve">  Электричество, генерируемое приливами, волнами из океана</t>
  </si>
  <si>
    <t xml:space="preserve"> +EC13371 +EC13372</t>
  </si>
  <si>
    <t>EC1339</t>
  </si>
  <si>
    <t xml:space="preserve">  Из других источников - Всего</t>
  </si>
  <si>
    <t xml:space="preserve"> +EC13391 +EC13392</t>
  </si>
  <si>
    <t>ECCP</t>
  </si>
  <si>
    <t>Суммарная мощность - Основной вид деятельности</t>
  </si>
  <si>
    <t xml:space="preserve"> +EC13311 +EC13321 +EC13331 +EC13341 +EC13351 +EC13361 +EC13371 +EC13391</t>
  </si>
  <si>
    <t>EC13311</t>
  </si>
  <si>
    <t xml:space="preserve">  Атомное электричество - Основной вид деятельности</t>
  </si>
  <si>
    <t>EC13321</t>
  </si>
  <si>
    <t xml:space="preserve">  Гидроэлектроэнергия - Основной вид деятельности</t>
  </si>
  <si>
    <t>EC13PH1</t>
  </si>
  <si>
    <t xml:space="preserve">    Из которых: Гидроаккумулирующая - Основной вид деятельности</t>
  </si>
  <si>
    <t>EC13331</t>
  </si>
  <si>
    <t xml:space="preserve">  Геотермальная энергия - Основной вид деятельности</t>
  </si>
  <si>
    <t>EC13341</t>
  </si>
  <si>
    <t xml:space="preserve">  Тепловое электричество - Основной вид деятельности</t>
  </si>
  <si>
    <t>EC13351</t>
  </si>
  <si>
    <t xml:space="preserve">  Ветровое электричество - Основной вид деятельности</t>
  </si>
  <si>
    <t>EC13361</t>
  </si>
  <si>
    <t xml:space="preserve">  Солнечное электричество - Основной вид деятельности</t>
  </si>
  <si>
    <t>EC13371</t>
  </si>
  <si>
    <t xml:space="preserve">  Электричество, генерируемое приливами, волнами из океана - Основной вид деятельности</t>
  </si>
  <si>
    <t>EC13391</t>
  </si>
  <si>
    <t xml:space="preserve">  Из других источников - Основной вид деятельности</t>
  </si>
  <si>
    <t>ECCS</t>
  </si>
  <si>
    <t>Суммарная мощность - Производителей для собственных нужд</t>
  </si>
  <si>
    <t xml:space="preserve"> +EC13312 +EC13322 +EC13332 +EC13342 +EC13352 +EC13362 +EC13372 +EC13392</t>
  </si>
  <si>
    <t>EC13312</t>
  </si>
  <si>
    <t xml:space="preserve">  Атомное электричество - Производящих энергию для собственных нужд</t>
  </si>
  <si>
    <t>EC13322</t>
  </si>
  <si>
    <t xml:space="preserve">  Гидроэлектроэнергия - Производящих энергию для собственных нужд</t>
  </si>
  <si>
    <t>EC13PH2</t>
  </si>
  <si>
    <t xml:space="preserve">    Из которых: Гидроаккумулирующая - Производящих энергию для собственных нужд</t>
  </si>
  <si>
    <t>EC13332</t>
  </si>
  <si>
    <t xml:space="preserve">  Геотермальная энергия - Производящих энергию для собственных нужд</t>
  </si>
  <si>
    <t>EC13342</t>
  </si>
  <si>
    <t xml:space="preserve">  Тепловое электричество - Производящих энергию для собственных нужд</t>
  </si>
  <si>
    <t>EC13352</t>
  </si>
  <si>
    <t xml:space="preserve">  Ветровое электричество - Производящих энергию для собственных нужд</t>
  </si>
  <si>
    <t>EC13362</t>
  </si>
  <si>
    <t xml:space="preserve">  Солнечное электричество - Производящих энергию для собственных нужд</t>
  </si>
  <si>
    <t>EC13372</t>
  </si>
  <si>
    <t xml:space="preserve">  Электричество, генерируемое приливами, волнами из океана - Производящих энергию для собственных нужд</t>
  </si>
  <si>
    <t>EC13392</t>
  </si>
  <si>
    <t xml:space="preserve">  Из других источников - Производящих энергию для собственных нужд</t>
  </si>
  <si>
    <t>Общая электроэнергия (EL); млн. киловатт-часов (HWU)</t>
  </si>
  <si>
    <t>EL01</t>
  </si>
  <si>
    <t xml:space="preserve"> +ELEP +ELSP</t>
  </si>
  <si>
    <t>HWU</t>
  </si>
  <si>
    <t>ELEP</t>
  </si>
  <si>
    <t>Производство - Основной вид деятельности</t>
  </si>
  <si>
    <t xml:space="preserve"> +EL015C +EL015G +EL015H +EL015HY +EL015N +EL015O +EL015S +EL015T +EL015W</t>
  </si>
  <si>
    <t>EL015N</t>
  </si>
  <si>
    <t>EL015NE</t>
  </si>
  <si>
    <t xml:space="preserve">    Атомное электричество - Электростанции производителей энергии - Основной вид деятельности</t>
  </si>
  <si>
    <t>EL015NC</t>
  </si>
  <si>
    <t xml:space="preserve">    Атомное электричество - ТЭЦ производителей энергии - Основной вид деятельности</t>
  </si>
  <si>
    <t>EL015HY</t>
  </si>
  <si>
    <t xml:space="preserve">  Гидроэнергия - Основной вид деятельности</t>
  </si>
  <si>
    <t>EL015PH</t>
  </si>
  <si>
    <t>EL015G</t>
  </si>
  <si>
    <t>EL015GE</t>
  </si>
  <si>
    <t xml:space="preserve">    Геотермальная энергия - Электростанции производителей энергии - Основной вид деятельности</t>
  </si>
  <si>
    <t>EL015GC</t>
  </si>
  <si>
    <t xml:space="preserve">    Геотермальная энергия - ТЭЦ производителей энергии - Основной вид деятельности</t>
  </si>
  <si>
    <t>EL015S</t>
  </si>
  <si>
    <t xml:space="preserve">  Солнечная энергия - Основной вид деятельности</t>
  </si>
  <si>
    <t>EL015SP</t>
  </si>
  <si>
    <t xml:space="preserve">    Фотоэлементы - Основной вид деятельности</t>
  </si>
  <si>
    <t>EL015ST</t>
  </si>
  <si>
    <t xml:space="preserve">    Солнечная тепловая энергия - Основной вид деятельности</t>
  </si>
  <si>
    <t>EL015T</t>
  </si>
  <si>
    <t xml:space="preserve">  Энергия приливов /волн /океанских течений - Основной вид деятельности</t>
  </si>
  <si>
    <t>EL015W</t>
  </si>
  <si>
    <t xml:space="preserve">  Производство ветровой энергии - Основной вид деятельности</t>
  </si>
  <si>
    <t>EL015C</t>
  </si>
  <si>
    <t xml:space="preserve">  Из горючего топлива - Основной вид деятельности</t>
  </si>
  <si>
    <t>EL015CE</t>
  </si>
  <si>
    <t xml:space="preserve">    Из горючего топлива - Электростанции производителей энергии - Основной вид деятельности</t>
  </si>
  <si>
    <t>EL015CC</t>
  </si>
  <si>
    <t xml:space="preserve">    Из горючего топлива - ТЭЦ производителей энергии - Основной вид деятельности</t>
  </si>
  <si>
    <t>EL015H</t>
  </si>
  <si>
    <t xml:space="preserve">  Из химических процессов/ химической теплоты - Основной вид деятельности</t>
  </si>
  <si>
    <t>EL015HE</t>
  </si>
  <si>
    <t xml:space="preserve">    Из химических процессов/ химической теплоты - Электростанции производителей энергии - Основной вид деятельности</t>
  </si>
  <si>
    <t>EL015HC</t>
  </si>
  <si>
    <t xml:space="preserve">    Из химических процессов/ химической теплоты - ТЭЦ производителей энергии - Основной вид деятельности</t>
  </si>
  <si>
    <t>EL015O</t>
  </si>
  <si>
    <t>EL015OE</t>
  </si>
  <si>
    <t xml:space="preserve">    Из других источников - Электростанции производителей энергии - Основной вид деятельности</t>
  </si>
  <si>
    <t>EL015OC</t>
  </si>
  <si>
    <t xml:space="preserve">    Из других источников - ТЭЦ производителей энергии - Основной вид деятельности</t>
  </si>
  <si>
    <t>ELSP</t>
  </si>
  <si>
    <t>Производство - Производителей для собственных нужд</t>
  </si>
  <si>
    <t xml:space="preserve"> +EL016C +EL016G +EL016H +EL016HY +EL016N +EL016O +EL016S +EL016T +EL016W</t>
  </si>
  <si>
    <t>EL016N</t>
  </si>
  <si>
    <t xml:space="preserve">  Атомное электричество - производящих энергию для собственных нужд</t>
  </si>
  <si>
    <t>EL016NE</t>
  </si>
  <si>
    <t xml:space="preserve">    Атомное электричество - Электростанции - Производящих энергию для собственных нужд</t>
  </si>
  <si>
    <t>EL016NC</t>
  </si>
  <si>
    <t xml:space="preserve">    Атомное электричество - ТЭЦ - Производящих энергию для собственных нужд</t>
  </si>
  <si>
    <t>EL016HY</t>
  </si>
  <si>
    <t xml:space="preserve">  Гидроэнергия - Производящих энергию для собственных нужд</t>
  </si>
  <si>
    <t>EL016PH</t>
  </si>
  <si>
    <t xml:space="preserve">    Из которых: Гидроаккумулирующая - производящих энергию для собственных нужд</t>
  </si>
  <si>
    <t>EL016G</t>
  </si>
  <si>
    <t>EL016GE</t>
  </si>
  <si>
    <t xml:space="preserve">    Геотермальная энергия - Электростанции - Производящих энергию для собственных нужд</t>
  </si>
  <si>
    <t>EL016GC</t>
  </si>
  <si>
    <t xml:space="preserve">    Геотермальная энергия - ТЭЦ - Производящих энергию для собственных нужд</t>
  </si>
  <si>
    <t>EL016S</t>
  </si>
  <si>
    <t xml:space="preserve">  Солнечная энергия - Производящих энергию для собственных нужд</t>
  </si>
  <si>
    <t>EL016SP</t>
  </si>
  <si>
    <t xml:space="preserve">    Фотоэлементы - Производящих энергию для собственных нужд</t>
  </si>
  <si>
    <t>EL016ST</t>
  </si>
  <si>
    <t xml:space="preserve">    Солнечная тепловая энергия - Производящих энергию для собственных нужд</t>
  </si>
  <si>
    <t>EL016T</t>
  </si>
  <si>
    <t xml:space="preserve">  Энергия приливов /волн /океанских течений - Производящих энергию для собственных нужд</t>
  </si>
  <si>
    <t>EL016W</t>
  </si>
  <si>
    <t xml:space="preserve">  Ветровая энергия - Производящих энергию для собственных нужд</t>
  </si>
  <si>
    <t>EL016C</t>
  </si>
  <si>
    <t xml:space="preserve">  Из горючего топлива - Производящих энергию для собственных нужд</t>
  </si>
  <si>
    <t>EL016CE</t>
  </si>
  <si>
    <t xml:space="preserve">    Из горючего топлива - Электростанции - Производящих энергию для собственных нужд</t>
  </si>
  <si>
    <t>EL016CC</t>
  </si>
  <si>
    <t xml:space="preserve">    Из горючего топлива - ТЭЦ - Производящих энергию для собственных нужд</t>
  </si>
  <si>
    <t>EL016H</t>
  </si>
  <si>
    <t xml:space="preserve">  Из химических процессов/ химической теплоты - Производящих энергию для собственных нужд</t>
  </si>
  <si>
    <t>EL016HE</t>
  </si>
  <si>
    <t xml:space="preserve">    Из химических процессов/ химической теплоты - Электростанции - Производящих энергию для собственных нужд</t>
  </si>
  <si>
    <t>EL016HC</t>
  </si>
  <si>
    <t xml:space="preserve">    Из химических процессов/ химической теплоты - ТЭЦ - Производящих энергию для собственных нужд</t>
  </si>
  <si>
    <t>EL016O</t>
  </si>
  <si>
    <t>EL016OE</t>
  </si>
  <si>
    <t xml:space="preserve">    Из других источников - Электростанции - Производящих энергию для собственных нужд</t>
  </si>
  <si>
    <t>EL016OC</t>
  </si>
  <si>
    <t xml:space="preserve">    Из других источников - ТЭЦ - Производящих энергию для собственных нужд</t>
  </si>
  <si>
    <t>EL0927</t>
  </si>
  <si>
    <t>Собственное потребление энергопредприятий: Электростанции, ТЭЦ и Теплоцентрали</t>
  </si>
  <si>
    <t xml:space="preserve"> +EL01 -EL019</t>
  </si>
  <si>
    <t>EL019</t>
  </si>
  <si>
    <t>Производство чисто отопительными станциями</t>
  </si>
  <si>
    <t>EL03</t>
  </si>
  <si>
    <t>EL04</t>
  </si>
  <si>
    <t>EL0889E</t>
  </si>
  <si>
    <t>Используется для электрических котлов</t>
  </si>
  <si>
    <t>EL0889H</t>
  </si>
  <si>
    <t>Используется для тепловых насосов</t>
  </si>
  <si>
    <t>EL0926</t>
  </si>
  <si>
    <t>Насосные станции</t>
  </si>
  <si>
    <t>ELGA</t>
  </si>
  <si>
    <t xml:space="preserve"> +EL019 +EL03 -EL04 -EL0889E -EL0889H -EL0926</t>
  </si>
  <si>
    <t>EL101</t>
  </si>
  <si>
    <t>ELSD</t>
  </si>
  <si>
    <t xml:space="preserve"> -EL09 -EL101 -EL12 +ELGA</t>
  </si>
  <si>
    <t>EL09</t>
  </si>
  <si>
    <t xml:space="preserve"> +EL0911 +EL0912 +EL0914 +EL0915 +EL0921 +EL0922 +EL0923 +EL0924 +EL0925 +EL0928 +EL0930 +EL0932 +EL0933 +EL0934</t>
  </si>
  <si>
    <t>EL0911</t>
  </si>
  <si>
    <t>EL0912</t>
  </si>
  <si>
    <t>EL0914</t>
  </si>
  <si>
    <t xml:space="preserve">  Биогазовые установки</t>
  </si>
  <si>
    <t>EL0915</t>
  </si>
  <si>
    <t xml:space="preserve">  Добыча и переработка ядерного топлива</t>
  </si>
  <si>
    <t>EL0921</t>
  </si>
  <si>
    <t>EL0922</t>
  </si>
  <si>
    <t>EL0923</t>
  </si>
  <si>
    <t>EL0924</t>
  </si>
  <si>
    <t>EL0925</t>
  </si>
  <si>
    <t>EL0930</t>
  </si>
  <si>
    <t>EL0932</t>
  </si>
  <si>
    <t>EL0933</t>
  </si>
  <si>
    <t xml:space="preserve">  Установки по производству древесного угля</t>
  </si>
  <si>
    <t>EL0934</t>
  </si>
  <si>
    <t>EL0928</t>
  </si>
  <si>
    <t>EL12</t>
  </si>
  <si>
    <t xml:space="preserve"> +EL121 +EL122 +EL123</t>
  </si>
  <si>
    <t>EL121</t>
  </si>
  <si>
    <t xml:space="preserve"> +EL1211 +EL1213 +EL1214</t>
  </si>
  <si>
    <t>EL1211</t>
  </si>
  <si>
    <t>EL1213</t>
  </si>
  <si>
    <t>EL1214</t>
  </si>
  <si>
    <t>EL1214a</t>
  </si>
  <si>
    <t>EL1214b</t>
  </si>
  <si>
    <t>EL1214c</t>
  </si>
  <si>
    <t>EL1214d</t>
  </si>
  <si>
    <t>EL1214e</t>
  </si>
  <si>
    <t>EL1214f</t>
  </si>
  <si>
    <t>EL1214g</t>
  </si>
  <si>
    <t>EL1214h</t>
  </si>
  <si>
    <t>EL1214i</t>
  </si>
  <si>
    <t>EL1214j</t>
  </si>
  <si>
    <t>EL1214o</t>
  </si>
  <si>
    <t>EL122</t>
  </si>
  <si>
    <t xml:space="preserve"> +EL1221 +EL1222 +EL1225 +EL1226</t>
  </si>
  <si>
    <t>EL1221</t>
  </si>
  <si>
    <t>EL1222</t>
  </si>
  <si>
    <t>EL1226</t>
  </si>
  <si>
    <t>EL1225</t>
  </si>
  <si>
    <t>EL123</t>
  </si>
  <si>
    <t xml:space="preserve"> +EL1231 +EL1232 +EL1234 +EL1235</t>
  </si>
  <si>
    <t>EL1231</t>
  </si>
  <si>
    <t>EL1232</t>
  </si>
  <si>
    <t>EL1232F</t>
  </si>
  <si>
    <t>EL1235</t>
  </si>
  <si>
    <t>EL1234</t>
  </si>
  <si>
    <t>Электричество из горючих топлив (ET); млн. киловатт-часов (HWU)</t>
  </si>
  <si>
    <t>ET01</t>
  </si>
  <si>
    <t xml:space="preserve"> +EL015C +EL016C</t>
  </si>
  <si>
    <t>ET01CL</t>
  </si>
  <si>
    <t>Из каменного угля (CL)</t>
  </si>
  <si>
    <t>ET01LB</t>
  </si>
  <si>
    <t>Из бурого угля (LB)</t>
  </si>
  <si>
    <t>ET01PT</t>
  </si>
  <si>
    <t>Из торфа (PT, BP)</t>
  </si>
  <si>
    <t>ET01OS</t>
  </si>
  <si>
    <t>Из грючих сланца (OS)</t>
  </si>
  <si>
    <t>ET01CP</t>
  </si>
  <si>
    <t>Из твердых угольных продуктов (OK, GK, BC, BB, BP, CT, CP)</t>
  </si>
  <si>
    <t>ET01CR</t>
  </si>
  <si>
    <t>Из сырой нефти (CR, GL, OH)</t>
  </si>
  <si>
    <t>ET01DL</t>
  </si>
  <si>
    <t>Из газойля / дизельного топлива (DL без ZD)</t>
  </si>
  <si>
    <t>ET01RF</t>
  </si>
  <si>
    <t>Из мазута (RF)</t>
  </si>
  <si>
    <t>ET01PP</t>
  </si>
  <si>
    <t>Из других нефтепродуктов</t>
  </si>
  <si>
    <t>ET01NG</t>
  </si>
  <si>
    <t>Из природного газа (NG)</t>
  </si>
  <si>
    <t>ET01MG</t>
  </si>
  <si>
    <t>Из промышленных газов (BO, BG, OG, GG)</t>
  </si>
  <si>
    <t>ET01SBF</t>
  </si>
  <si>
    <t>Из твердого биотоплива (FW, CH, BS, AW, VW, PU)</t>
  </si>
  <si>
    <t>ET01BS</t>
  </si>
  <si>
    <t xml:space="preserve">  Из багассы (BS)</t>
  </si>
  <si>
    <t>ET01RW</t>
  </si>
  <si>
    <t>Из возобновляемых бытовых отходов (часть MW)</t>
  </si>
  <si>
    <t>ET01NRW</t>
  </si>
  <si>
    <t>Из невозобновляемых отходов (часть MW, IW)</t>
  </si>
  <si>
    <t>ET01LBF</t>
  </si>
  <si>
    <t>Из жидкого биотоплива (BD, BJ, AL, OL)</t>
  </si>
  <si>
    <t>ET01BI</t>
  </si>
  <si>
    <t>Из биогазов (BI)</t>
  </si>
  <si>
    <t>ETSD</t>
  </si>
  <si>
    <t xml:space="preserve"> +ET01 -ET01BI -ET01CL -ET01CP -ET01CR -ET01DL -ET01LB -ET01LBF -ET01MG -ET01NG -ET01NRW -ET01OS -ET01PP -ET01PT -ET01RF -ET01RW -ET01SBF</t>
  </si>
  <si>
    <t>Тепло (ST); Тераджоули (HSO)</t>
  </si>
  <si>
    <t>ST01</t>
  </si>
  <si>
    <t xml:space="preserve"> +STEP +STSP</t>
  </si>
  <si>
    <t>STEP</t>
  </si>
  <si>
    <t xml:space="preserve"> +ST015C +ST015EB +ST015G +ST015H +ST015HP +ST015N +ST015O +ST015ST</t>
  </si>
  <si>
    <t>ST015N</t>
  </si>
  <si>
    <t>ST015NH</t>
  </si>
  <si>
    <t xml:space="preserve">    Атомное электричество - Теплоцентрали производителей энергии - Основной вид деятельности</t>
  </si>
  <si>
    <t>ST015NC</t>
  </si>
  <si>
    <t>ST015G</t>
  </si>
  <si>
    <t>ST015GH</t>
  </si>
  <si>
    <t xml:space="preserve">    Геотермальная энергия - Теплоцентрали производителей энергии - Основной вид деятельности</t>
  </si>
  <si>
    <t>ST015GC</t>
  </si>
  <si>
    <t>ST015ST</t>
  </si>
  <si>
    <t xml:space="preserve">  Солнечная тепловая энергия - Основной вид деятельности</t>
  </si>
  <si>
    <t>ST015C</t>
  </si>
  <si>
    <t>ST015CH</t>
  </si>
  <si>
    <t xml:space="preserve">    Из горючего топлива - Теплоцентрали производителей энергии - Основной вид деятельности</t>
  </si>
  <si>
    <t>ST015CC</t>
  </si>
  <si>
    <t>ST015H</t>
  </si>
  <si>
    <t>ST015HH</t>
  </si>
  <si>
    <t xml:space="preserve">    Из химических процессов/ химической теплоты - Теплоцентрали производителей энергии - Основной вид деятельности</t>
  </si>
  <si>
    <t>ST015HC</t>
  </si>
  <si>
    <t>ST015HP</t>
  </si>
  <si>
    <t xml:space="preserve">  Из теплонасосов - Основной вид деятельности</t>
  </si>
  <si>
    <t>ST015EB</t>
  </si>
  <si>
    <t xml:space="preserve">  Из электрических котлов - Основной вид деятельности</t>
  </si>
  <si>
    <t>ST015O</t>
  </si>
  <si>
    <t>ST015OH</t>
  </si>
  <si>
    <t xml:space="preserve">    Из других источников - Теплоцентрали производителей энергии - Основной вид деятельности</t>
  </si>
  <si>
    <t>ST015OC</t>
  </si>
  <si>
    <t>STSP</t>
  </si>
  <si>
    <t xml:space="preserve"> +ST016C +ST016G +ST016H +ST016N +ST016O +ST016ST</t>
  </si>
  <si>
    <t>ST016N</t>
  </si>
  <si>
    <t>ST016NH</t>
  </si>
  <si>
    <t xml:space="preserve">    Атомное электричество - Теплоцентрали - Производящих энергию для собственных нужд</t>
  </si>
  <si>
    <t>ST016NC</t>
  </si>
  <si>
    <t>ST016G</t>
  </si>
  <si>
    <t>ST016GH</t>
  </si>
  <si>
    <t xml:space="preserve">    Геотермальная энергия - Теплоцентрали - Производящих энергию для собственных нужд</t>
  </si>
  <si>
    <t>ST016GC</t>
  </si>
  <si>
    <t>ST016ST</t>
  </si>
  <si>
    <t xml:space="preserve">  Солнечная тепловая энергия - Производящих энергию для собственных нужд</t>
  </si>
  <si>
    <t>ST016C</t>
  </si>
  <si>
    <t>ST016CH</t>
  </si>
  <si>
    <t xml:space="preserve">    Из горючего топлива - Теплоцентрали - Производящих энергию для собственных нужд</t>
  </si>
  <si>
    <t>ST016CC</t>
  </si>
  <si>
    <t>ST016H</t>
  </si>
  <si>
    <t>ST016HH</t>
  </si>
  <si>
    <t xml:space="preserve">    Из химических процессов/ химической теплоты - Теплоцентрали - Производящих энергию для собственных нужд</t>
  </si>
  <si>
    <t>ST016HC</t>
  </si>
  <si>
    <t>ST016O</t>
  </si>
  <si>
    <t>ST016OH</t>
  </si>
  <si>
    <t xml:space="preserve">    Из других источников - Теплоцентрали - Производящих энергию для собственных нужд</t>
  </si>
  <si>
    <t>ST016OC</t>
  </si>
  <si>
    <t>ST0927</t>
  </si>
  <si>
    <t xml:space="preserve"> +ST01 -ST019</t>
  </si>
  <si>
    <t>ST019</t>
  </si>
  <si>
    <t>ST03</t>
  </si>
  <si>
    <t>ST04</t>
  </si>
  <si>
    <t>ST085EP</t>
  </si>
  <si>
    <t>Используется для производства электроэнергии</t>
  </si>
  <si>
    <t>STGA</t>
  </si>
  <si>
    <t xml:space="preserve"> +ST019 +ST03 -ST04 -ST085EP</t>
  </si>
  <si>
    <t>ST101</t>
  </si>
  <si>
    <t>STSD</t>
  </si>
  <si>
    <t xml:space="preserve"> -ST09 -ST101 -ST12 +STGA</t>
  </si>
  <si>
    <t>ST09</t>
  </si>
  <si>
    <t xml:space="preserve"> +ST0911 +ST0912 +ST0914 +ST0915 +ST0921 +ST0922 +ST0923 +ST0924 +ST0925 +ST0928 +ST0930 +ST0932 +ST0933 +ST0934</t>
  </si>
  <si>
    <t>ST0911</t>
  </si>
  <si>
    <t>ST0912</t>
  </si>
  <si>
    <t>ST0914</t>
  </si>
  <si>
    <t>ST0915</t>
  </si>
  <si>
    <t>ST0921</t>
  </si>
  <si>
    <t>ST0922</t>
  </si>
  <si>
    <t>ST0923</t>
  </si>
  <si>
    <t>ST0924</t>
  </si>
  <si>
    <t>ST0925</t>
  </si>
  <si>
    <t>ST0930</t>
  </si>
  <si>
    <t>ST0932</t>
  </si>
  <si>
    <t>ST0933</t>
  </si>
  <si>
    <t>ST0934</t>
  </si>
  <si>
    <t>ST0928</t>
  </si>
  <si>
    <t>ST12</t>
  </si>
  <si>
    <t xml:space="preserve"> +ST121 +ST122 +ST123</t>
  </si>
  <si>
    <t>ST121</t>
  </si>
  <si>
    <t xml:space="preserve"> +ST1211 +ST1213 +ST1214</t>
  </si>
  <si>
    <t>ST1211</t>
  </si>
  <si>
    <t>ST1213</t>
  </si>
  <si>
    <t>ST1214</t>
  </si>
  <si>
    <t>ST1214a</t>
  </si>
  <si>
    <t>ST1214b</t>
  </si>
  <si>
    <t>ST1214c</t>
  </si>
  <si>
    <t>ST1214d</t>
  </si>
  <si>
    <t>ST1214e</t>
  </si>
  <si>
    <t>ST1214f</t>
  </si>
  <si>
    <t>ST1214g</t>
  </si>
  <si>
    <t>ST1214h</t>
  </si>
  <si>
    <t>ST1214i</t>
  </si>
  <si>
    <t>ST1214j</t>
  </si>
  <si>
    <t>ST1214o</t>
  </si>
  <si>
    <t>ST122</t>
  </si>
  <si>
    <t xml:space="preserve"> +ST1225</t>
  </si>
  <si>
    <t>ST1225</t>
  </si>
  <si>
    <t>ST123</t>
  </si>
  <si>
    <t xml:space="preserve"> +ST1231 +ST1232 +ST1234 +ST1235</t>
  </si>
  <si>
    <t>ST1231</t>
  </si>
  <si>
    <t>ST1232</t>
  </si>
  <si>
    <t>ST1232F</t>
  </si>
  <si>
    <t>ST1235</t>
  </si>
  <si>
    <t>ST1234</t>
  </si>
  <si>
    <t>Теплота из горючих топлив (HF); Тераджоули (HSO)</t>
  </si>
  <si>
    <t>HF01</t>
  </si>
  <si>
    <t xml:space="preserve"> +ST015C +ST016C</t>
  </si>
  <si>
    <t>HF01CL</t>
  </si>
  <si>
    <t>HF01LB</t>
  </si>
  <si>
    <t>HF01PT</t>
  </si>
  <si>
    <t>HF01OS</t>
  </si>
  <si>
    <t>HF01CP</t>
  </si>
  <si>
    <t>HF01CR</t>
  </si>
  <si>
    <t>HF01DL</t>
  </si>
  <si>
    <t>HF01RF</t>
  </si>
  <si>
    <t>HF01PP</t>
  </si>
  <si>
    <t>HF01NG</t>
  </si>
  <si>
    <t>HF01MG</t>
  </si>
  <si>
    <t>HF01SBF</t>
  </si>
  <si>
    <t>HF01BS</t>
  </si>
  <si>
    <t xml:space="preserve">  Из жома (выжимки) (BS)</t>
  </si>
  <si>
    <t>HF01RW</t>
  </si>
  <si>
    <t>Из возобновляемых бытовых отходов (MW)</t>
  </si>
  <si>
    <t>HF01NRW</t>
  </si>
  <si>
    <t>Из невозобновляемых отходов (MW, IW)</t>
  </si>
  <si>
    <t>HF01LBF</t>
  </si>
  <si>
    <t>HF01BI</t>
  </si>
  <si>
    <t>HFSD</t>
  </si>
  <si>
    <t xml:space="preserve"> +HF01 -HF01BI -HF01CL -HF01CP -HF01CR -HF01DL -HF01LB -HF01LBF -HF01MG -HF01NG -HF01NRW -HF01OS -HF01PP -HF01PT -HF01RF -HF01RW -HF01SBF</t>
  </si>
  <si>
    <t>Прямое использование геотермального тепла (DG); Тераджоули (HSO)</t>
  </si>
  <si>
    <t>DGGA</t>
  </si>
  <si>
    <t xml:space="preserve"> +DG08 +DG12</t>
  </si>
  <si>
    <t>DG08</t>
  </si>
  <si>
    <t xml:space="preserve"> +DG088</t>
  </si>
  <si>
    <t>DG088</t>
  </si>
  <si>
    <t xml:space="preserve"> +DG08811 +DG08812 +DG08821 +DG08822 +DG08831 +DG08832</t>
  </si>
  <si>
    <t>DG08811</t>
  </si>
  <si>
    <t>DG08812</t>
  </si>
  <si>
    <t>DG08821</t>
  </si>
  <si>
    <t>DG08822</t>
  </si>
  <si>
    <t>DG08831</t>
  </si>
  <si>
    <t>DG08832</t>
  </si>
  <si>
    <t>DG12</t>
  </si>
  <si>
    <t xml:space="preserve"> +DG121 +DG123</t>
  </si>
  <si>
    <t>DG121</t>
  </si>
  <si>
    <t xml:space="preserve"> +DG1211 +DG1213 +DG1214</t>
  </si>
  <si>
    <t>DG1211</t>
  </si>
  <si>
    <t>DG1213</t>
  </si>
  <si>
    <t>DG1214</t>
  </si>
  <si>
    <t>DG1214a</t>
  </si>
  <si>
    <t>DG1214b</t>
  </si>
  <si>
    <t>DG1214c</t>
  </si>
  <si>
    <t>DG1214d</t>
  </si>
  <si>
    <t>DG1214e</t>
  </si>
  <si>
    <t>DG1214f</t>
  </si>
  <si>
    <t>DG1214g</t>
  </si>
  <si>
    <t>DG1214h</t>
  </si>
  <si>
    <t>DG1214i</t>
  </si>
  <si>
    <t>DG1214j</t>
  </si>
  <si>
    <t>DG1214o</t>
  </si>
  <si>
    <t>DG123</t>
  </si>
  <si>
    <t xml:space="preserve"> +DG1231 +DG1232 +DG1234 +DG1235</t>
  </si>
  <si>
    <t>DG1231</t>
  </si>
  <si>
    <t>DG1232</t>
  </si>
  <si>
    <t>DG1232F</t>
  </si>
  <si>
    <t>DG1235</t>
  </si>
  <si>
    <t>DG1234</t>
  </si>
  <si>
    <t>Прямое использование солнечной тепловой энергии (DS); Тераджоули (HSO)</t>
  </si>
  <si>
    <t>DSGA</t>
  </si>
  <si>
    <t xml:space="preserve"> +DS08 +DS12</t>
  </si>
  <si>
    <t>DS08</t>
  </si>
  <si>
    <t xml:space="preserve"> +DS088</t>
  </si>
  <si>
    <t>DS088</t>
  </si>
  <si>
    <t xml:space="preserve"> +DS08811 +DS08812 +DS08821 +DS08822 +DS08831 +DS08832</t>
  </si>
  <si>
    <t>DS08811</t>
  </si>
  <si>
    <t>DS08812</t>
  </si>
  <si>
    <t>DS08821</t>
  </si>
  <si>
    <t>DS08822</t>
  </si>
  <si>
    <t>DS08831</t>
  </si>
  <si>
    <t>DS08832</t>
  </si>
  <si>
    <t>DS12</t>
  </si>
  <si>
    <t xml:space="preserve"> +DS121 +DS123</t>
  </si>
  <si>
    <t>DS121</t>
  </si>
  <si>
    <t xml:space="preserve"> +DS1211 +DS1213 +DS1214</t>
  </si>
  <si>
    <t>DS1211</t>
  </si>
  <si>
    <t>DS1213</t>
  </si>
  <si>
    <t>DS1214</t>
  </si>
  <si>
    <t>DS1214a</t>
  </si>
  <si>
    <t>DS1214b</t>
  </si>
  <si>
    <t>DS1214c</t>
  </si>
  <si>
    <t>DS1214d</t>
  </si>
  <si>
    <t>DS1214e</t>
  </si>
  <si>
    <t>DS1214f</t>
  </si>
  <si>
    <t>DS1214g</t>
  </si>
  <si>
    <t>DS1214h</t>
  </si>
  <si>
    <t>DS1214i</t>
  </si>
  <si>
    <t>DS1214j</t>
  </si>
  <si>
    <t>DS1214o</t>
  </si>
  <si>
    <t>DS123</t>
  </si>
  <si>
    <t xml:space="preserve"> +DS1231 +DS1232 +DS1234 +DS1235</t>
  </si>
  <si>
    <t>DS1231</t>
  </si>
  <si>
    <t>DS1232</t>
  </si>
  <si>
    <t>DS1232F</t>
  </si>
  <si>
    <t>DS1235</t>
  </si>
  <si>
    <t>DS1234</t>
  </si>
  <si>
    <t>Топливная древесина (FW); тыс. метров кубических (CSR)</t>
  </si>
  <si>
    <t>FW01</t>
  </si>
  <si>
    <t>CSR</t>
  </si>
  <si>
    <t>FW03</t>
  </si>
  <si>
    <t>FW04</t>
  </si>
  <si>
    <t>FW06</t>
  </si>
  <si>
    <t>FWGA</t>
  </si>
  <si>
    <t xml:space="preserve"> +FW01 +FW03 -FW04 -FW06</t>
  </si>
  <si>
    <t>FWSD</t>
  </si>
  <si>
    <t xml:space="preserve"> -FW08 -FW09 +FWGA -FWNA</t>
  </si>
  <si>
    <t>FW08</t>
  </si>
  <si>
    <t xml:space="preserve"> +FW085CH +FW088 +FW089</t>
  </si>
  <si>
    <t>FW088</t>
  </si>
  <si>
    <t>FW08811</t>
  </si>
  <si>
    <t>FW08812</t>
  </si>
  <si>
    <t>FW08821</t>
  </si>
  <si>
    <t>FW08822</t>
  </si>
  <si>
    <t>FW08831</t>
  </si>
  <si>
    <t>FW08832</t>
  </si>
  <si>
    <t>FW085CH</t>
  </si>
  <si>
    <t xml:space="preserve">  Древесный уголь</t>
  </si>
  <si>
    <t>FW089</t>
  </si>
  <si>
    <t>FW09</t>
  </si>
  <si>
    <t xml:space="preserve"> +FW0923 +FW0925 +FW0927 +FW0928 +FW0933</t>
  </si>
  <si>
    <t>FW0923</t>
  </si>
  <si>
    <t>FW0925</t>
  </si>
  <si>
    <t>FW0927</t>
  </si>
  <si>
    <t>FW0933</t>
  </si>
  <si>
    <t>FW0928</t>
  </si>
  <si>
    <t>FWNA</t>
  </si>
  <si>
    <t xml:space="preserve"> +FW121 +FW122 +FW123</t>
  </si>
  <si>
    <t>FW12</t>
  </si>
  <si>
    <t>FW121</t>
  </si>
  <si>
    <t xml:space="preserve"> +FW1211 +FW1213 +FW1214</t>
  </si>
  <si>
    <t>FW1211</t>
  </si>
  <si>
    <t>FW1213</t>
  </si>
  <si>
    <t>FW1214</t>
  </si>
  <si>
    <t>FW1214a</t>
  </si>
  <si>
    <t>FW1214b</t>
  </si>
  <si>
    <t>FW1214c</t>
  </si>
  <si>
    <t>FW1214d</t>
  </si>
  <si>
    <t>FW1214e</t>
  </si>
  <si>
    <t>FW1214f</t>
  </si>
  <si>
    <t>FW1214g</t>
  </si>
  <si>
    <t>FW1214h</t>
  </si>
  <si>
    <t>FW1214i</t>
  </si>
  <si>
    <t>FW1214j</t>
  </si>
  <si>
    <t>FW1214o</t>
  </si>
  <si>
    <t>FW122</t>
  </si>
  <si>
    <t xml:space="preserve"> +FW1225</t>
  </si>
  <si>
    <t>FW1225</t>
  </si>
  <si>
    <t>FW123</t>
  </si>
  <si>
    <t xml:space="preserve"> +FW1231 +FW1232 +FW1234 +FW1235</t>
  </si>
  <si>
    <t>FW1231</t>
  </si>
  <si>
    <t>FW1232</t>
  </si>
  <si>
    <t>FW1232F</t>
  </si>
  <si>
    <t>FW1235</t>
  </si>
  <si>
    <t>FW1234</t>
  </si>
  <si>
    <t>Древесный уголь (CH); тыс. метрических тонн (WSR)</t>
  </si>
  <si>
    <t>CH01</t>
  </si>
  <si>
    <t>CH03</t>
  </si>
  <si>
    <t>CH04</t>
  </si>
  <si>
    <t>CH06</t>
  </si>
  <si>
    <t>CHGA</t>
  </si>
  <si>
    <t xml:space="preserve"> +CH01 +CH03 -CH04 -CH06</t>
  </si>
  <si>
    <t>CHSD</t>
  </si>
  <si>
    <t xml:space="preserve"> -CH08 -CH09 -CH101 +CHGA -CHNA</t>
  </si>
  <si>
    <t>CH08</t>
  </si>
  <si>
    <t xml:space="preserve"> +CH084 +CH088 +CH089</t>
  </si>
  <si>
    <t>CH088</t>
  </si>
  <si>
    <t>CH08811</t>
  </si>
  <si>
    <t>CH08812</t>
  </si>
  <si>
    <t>CH08821</t>
  </si>
  <si>
    <t>CH08822</t>
  </si>
  <si>
    <t>CH08831</t>
  </si>
  <si>
    <t>CH08832</t>
  </si>
  <si>
    <t>CH084</t>
  </si>
  <si>
    <t>CH089</t>
  </si>
  <si>
    <t>CH09</t>
  </si>
  <si>
    <t xml:space="preserve"> +CH0928 +CH0933</t>
  </si>
  <si>
    <t>CH0933</t>
  </si>
  <si>
    <t>CH0928</t>
  </si>
  <si>
    <t>CH101</t>
  </si>
  <si>
    <t>CHNA</t>
  </si>
  <si>
    <t xml:space="preserve"> +CH121 +CH123</t>
  </si>
  <si>
    <t>CH12</t>
  </si>
  <si>
    <t>CH121</t>
  </si>
  <si>
    <t xml:space="preserve"> +CH1211 +CH1213 +CH1214</t>
  </si>
  <si>
    <t>CH1211</t>
  </si>
  <si>
    <t>CH1213</t>
  </si>
  <si>
    <t>CH1214</t>
  </si>
  <si>
    <t>CH1214a</t>
  </si>
  <si>
    <t>CH1214b</t>
  </si>
  <si>
    <t>CH1214c</t>
  </si>
  <si>
    <t>CH1214d</t>
  </si>
  <si>
    <t>CH1214e</t>
  </si>
  <si>
    <t>CH1214f</t>
  </si>
  <si>
    <t>CH1214g</t>
  </si>
  <si>
    <t>CH1214h</t>
  </si>
  <si>
    <t>CH1214i</t>
  </si>
  <si>
    <t>CH1214j</t>
  </si>
  <si>
    <t>CH1214o</t>
  </si>
  <si>
    <t>CH123</t>
  </si>
  <si>
    <t xml:space="preserve"> +CH1231 +CH1232 +CH1234 +CH1235</t>
  </si>
  <si>
    <t>CH1231</t>
  </si>
  <si>
    <t>CH1232</t>
  </si>
  <si>
    <t>CH1232F</t>
  </si>
  <si>
    <t>CH1235</t>
  </si>
  <si>
    <t>CH1234</t>
  </si>
  <si>
    <t>Багасса (BS); тыс. метрических тонн (WSR)</t>
  </si>
  <si>
    <t>BS01</t>
  </si>
  <si>
    <t>BS03</t>
  </si>
  <si>
    <t>BS04</t>
  </si>
  <si>
    <t>BS06</t>
  </si>
  <si>
    <t>BSGA</t>
  </si>
  <si>
    <t xml:space="preserve"> +BS01 +BS03 -BS04 -BS06</t>
  </si>
  <si>
    <t>BSSD</t>
  </si>
  <si>
    <t xml:space="preserve"> -BS08 -BS09 +BSGA -BSNA</t>
  </si>
  <si>
    <t>BS08</t>
  </si>
  <si>
    <t xml:space="preserve"> +BS088 +BS089</t>
  </si>
  <si>
    <t>BS088</t>
  </si>
  <si>
    <t>BS08811</t>
  </si>
  <si>
    <t>BS08812</t>
  </si>
  <si>
    <t>BS08821</t>
  </si>
  <si>
    <t>BS08822</t>
  </si>
  <si>
    <t>BS08831</t>
  </si>
  <si>
    <t>BS08832</t>
  </si>
  <si>
    <t>BS089</t>
  </si>
  <si>
    <t>BS09</t>
  </si>
  <si>
    <t xml:space="preserve"> +BS0928</t>
  </si>
  <si>
    <t>BS0928</t>
  </si>
  <si>
    <t>BSNA</t>
  </si>
  <si>
    <t xml:space="preserve"> +BS121 +BS123</t>
  </si>
  <si>
    <t>BS12</t>
  </si>
  <si>
    <t>BS121</t>
  </si>
  <si>
    <t xml:space="preserve"> +BS1211 +BS1213 +BS1214</t>
  </si>
  <si>
    <t>BS1211</t>
  </si>
  <si>
    <t>BS1213</t>
  </si>
  <si>
    <t>BS1214</t>
  </si>
  <si>
    <t>BS1214a</t>
  </si>
  <si>
    <t>BS1214b</t>
  </si>
  <si>
    <t>BS1214c</t>
  </si>
  <si>
    <t>BS1214d</t>
  </si>
  <si>
    <t>BS1214e</t>
  </si>
  <si>
    <t>BS1214f</t>
  </si>
  <si>
    <t>BS1214g</t>
  </si>
  <si>
    <t>BS1214h</t>
  </si>
  <si>
    <t>BS1214i</t>
  </si>
  <si>
    <t>BS1214j</t>
  </si>
  <si>
    <t>BS1214o</t>
  </si>
  <si>
    <t>BS123</t>
  </si>
  <si>
    <t xml:space="preserve"> +BS1234</t>
  </si>
  <si>
    <t>BS1234</t>
  </si>
  <si>
    <t>Отходы животного происхождения (AW); Тераджоули (HSO)</t>
  </si>
  <si>
    <t>AW01</t>
  </si>
  <si>
    <t>AW03</t>
  </si>
  <si>
    <t>AW04</t>
  </si>
  <si>
    <t>AW06</t>
  </si>
  <si>
    <t>AWGA</t>
  </si>
  <si>
    <t xml:space="preserve"> +AW01 +AW03 -AW04 -AW06</t>
  </si>
  <si>
    <t>AWSD</t>
  </si>
  <si>
    <t xml:space="preserve"> -AW08 -AW09 +AWGA -AWNA</t>
  </si>
  <si>
    <t>AW08</t>
  </si>
  <si>
    <t xml:space="preserve"> +AW088 +AW089</t>
  </si>
  <si>
    <t>AW088</t>
  </si>
  <si>
    <t>AW08811</t>
  </si>
  <si>
    <t>AW08812</t>
  </si>
  <si>
    <t>AW08821</t>
  </si>
  <si>
    <t>AW08822</t>
  </si>
  <si>
    <t>AW08831</t>
  </si>
  <si>
    <t>AW08832</t>
  </si>
  <si>
    <t>AW089</t>
  </si>
  <si>
    <t>AW09</t>
  </si>
  <si>
    <t xml:space="preserve"> +AW0927 +AW0928</t>
  </si>
  <si>
    <t>AW0927</t>
  </si>
  <si>
    <t>AW0928</t>
  </si>
  <si>
    <t>AWNA</t>
  </si>
  <si>
    <t xml:space="preserve"> +AW121 +AW122 +AW123</t>
  </si>
  <si>
    <t>AW12</t>
  </si>
  <si>
    <t>AW121</t>
  </si>
  <si>
    <t xml:space="preserve"> +AW1213 +AW1214</t>
  </si>
  <si>
    <t>AW1213</t>
  </si>
  <si>
    <t>AW1214</t>
  </si>
  <si>
    <t>AW1214a</t>
  </si>
  <si>
    <t>AW1214b</t>
  </si>
  <si>
    <t>AW1214c</t>
  </si>
  <si>
    <t>AW1214d</t>
  </si>
  <si>
    <t>AW1214e</t>
  </si>
  <si>
    <t>AW1214f</t>
  </si>
  <si>
    <t>AW1214g</t>
  </si>
  <si>
    <t>AW1214h</t>
  </si>
  <si>
    <t>AW1214i</t>
  </si>
  <si>
    <t>AW1214j</t>
  </si>
  <si>
    <t>AW1214o</t>
  </si>
  <si>
    <t>AW122</t>
  </si>
  <si>
    <t xml:space="preserve"> +AW1222 +AW1225</t>
  </si>
  <si>
    <t>AW1222</t>
  </si>
  <si>
    <t>AW1225</t>
  </si>
  <si>
    <t>AW123</t>
  </si>
  <si>
    <t xml:space="preserve"> +AW1231 +AW1232 +AW1234 +AW1235</t>
  </si>
  <si>
    <t>AW1231</t>
  </si>
  <si>
    <t>AW1232</t>
  </si>
  <si>
    <t>AW1232F</t>
  </si>
  <si>
    <t>AW1235</t>
  </si>
  <si>
    <t>AW1234</t>
  </si>
  <si>
    <t>Прочие растительные материалы и остатки (VW); Тераджоули (HSO)</t>
  </si>
  <si>
    <t>VW01</t>
  </si>
  <si>
    <t>VW03</t>
  </si>
  <si>
    <t>VW04</t>
  </si>
  <si>
    <t>VW06</t>
  </si>
  <si>
    <t>VWGA</t>
  </si>
  <si>
    <t xml:space="preserve"> +VW01 +VW03 -VW04 -VW06</t>
  </si>
  <si>
    <t>VW07</t>
  </si>
  <si>
    <t>VWSD</t>
  </si>
  <si>
    <t xml:space="preserve"> -VW07 -VW08 -VW09 -VW101 +VWGA -VWNA</t>
  </si>
  <si>
    <t>VW08</t>
  </si>
  <si>
    <t xml:space="preserve"> +VW088 +VW089</t>
  </si>
  <si>
    <t>VW088</t>
  </si>
  <si>
    <t>VW08811</t>
  </si>
  <si>
    <t>VW08812</t>
  </si>
  <si>
    <t>VW08821</t>
  </si>
  <si>
    <t>VW08822</t>
  </si>
  <si>
    <t>VW08831</t>
  </si>
  <si>
    <t>VW08832</t>
  </si>
  <si>
    <t>VW089</t>
  </si>
  <si>
    <t>VW09</t>
  </si>
  <si>
    <t xml:space="preserve"> +VW0914 +VW0927 +VW0928</t>
  </si>
  <si>
    <t>VW0914</t>
  </si>
  <si>
    <t>VW0927</t>
  </si>
  <si>
    <t>VW0928</t>
  </si>
  <si>
    <t>VW101</t>
  </si>
  <si>
    <t>VWNA</t>
  </si>
  <si>
    <t xml:space="preserve"> +VW121 +VW123</t>
  </si>
  <si>
    <t>VW12</t>
  </si>
  <si>
    <t>VW121</t>
  </si>
  <si>
    <t xml:space="preserve"> +VW1211 +VW1213 +VW1214</t>
  </si>
  <si>
    <t>VW1211</t>
  </si>
  <si>
    <t>VW1213</t>
  </si>
  <si>
    <t>VW1214</t>
  </si>
  <si>
    <t>VW1214a</t>
  </si>
  <si>
    <t>VW1214b</t>
  </si>
  <si>
    <t>VW1214c</t>
  </si>
  <si>
    <t>VW1214d</t>
  </si>
  <si>
    <t>VW1214e</t>
  </si>
  <si>
    <t>VW1214f</t>
  </si>
  <si>
    <t>VW1214g</t>
  </si>
  <si>
    <t>VW1214h</t>
  </si>
  <si>
    <t>VW1214i</t>
  </si>
  <si>
    <t>VW1214j</t>
  </si>
  <si>
    <t>VW1214o</t>
  </si>
  <si>
    <t>VW123</t>
  </si>
  <si>
    <t xml:space="preserve"> +VW1231 +VW1232 +VW1234 +VW1235</t>
  </si>
  <si>
    <t>VW1231</t>
  </si>
  <si>
    <t>VW1232</t>
  </si>
  <si>
    <t>VW1232F</t>
  </si>
  <si>
    <t>VW1235</t>
  </si>
  <si>
    <t>VW1234</t>
  </si>
  <si>
    <t>Коммунальные отходы (MW); Тераджоули (HSO)</t>
  </si>
  <si>
    <t>MW01</t>
  </si>
  <si>
    <t>MW03</t>
  </si>
  <si>
    <t>MW04</t>
  </si>
  <si>
    <t>MW06</t>
  </si>
  <si>
    <t>MWGA</t>
  </si>
  <si>
    <t xml:space="preserve"> +MW01 +MW03 -MW04 -MW06</t>
  </si>
  <si>
    <t>MWSD</t>
  </si>
  <si>
    <t xml:space="preserve"> -MW08 -MW09 -MW101 +MWGA -MWNA</t>
  </si>
  <si>
    <t>MW08</t>
  </si>
  <si>
    <t xml:space="preserve"> +MW088 +MW089</t>
  </si>
  <si>
    <t>MW088</t>
  </si>
  <si>
    <t>MW08811</t>
  </si>
  <si>
    <t>MW08812</t>
  </si>
  <si>
    <t>MW08821</t>
  </si>
  <si>
    <t>MW08822</t>
  </si>
  <si>
    <t>MW08831</t>
  </si>
  <si>
    <t>MW08832</t>
  </si>
  <si>
    <t>MW089</t>
  </si>
  <si>
    <t>MW09</t>
  </si>
  <si>
    <t xml:space="preserve"> +MW0914 +MW0927 +MW0928</t>
  </si>
  <si>
    <t>MW0914</t>
  </si>
  <si>
    <t>MW0927</t>
  </si>
  <si>
    <t>MW0928</t>
  </si>
  <si>
    <t>MW101</t>
  </si>
  <si>
    <t>MWNA</t>
  </si>
  <si>
    <t xml:space="preserve"> +MW121 +MW123</t>
  </si>
  <si>
    <t>MW12</t>
  </si>
  <si>
    <t>MW121</t>
  </si>
  <si>
    <t xml:space="preserve"> +MW1211 +MW1213 +MW1214</t>
  </si>
  <si>
    <t>MW1211</t>
  </si>
  <si>
    <t>MW1213</t>
  </si>
  <si>
    <t>MW1214</t>
  </si>
  <si>
    <t>MW1214a</t>
  </si>
  <si>
    <t>MW1214b</t>
  </si>
  <si>
    <t>MW1214c</t>
  </si>
  <si>
    <t>MW1214d</t>
  </si>
  <si>
    <t>MW1214e</t>
  </si>
  <si>
    <t>MW1214f</t>
  </si>
  <si>
    <t>MW1214g</t>
  </si>
  <si>
    <t>MW1214h</t>
  </si>
  <si>
    <t>MW1214i</t>
  </si>
  <si>
    <t>MW1214j</t>
  </si>
  <si>
    <t>MW1214o</t>
  </si>
  <si>
    <t>MW123</t>
  </si>
  <si>
    <t xml:space="preserve"> +MW1231 +MW1232 +MW1234 +MW1235</t>
  </si>
  <si>
    <t>MW1231</t>
  </si>
  <si>
    <t>MW1232</t>
  </si>
  <si>
    <t>MW1235</t>
  </si>
  <si>
    <t>MW1234</t>
  </si>
  <si>
    <t>Промышленные отходы (IW); Тераджоули (HSO)</t>
  </si>
  <si>
    <t>IW01</t>
  </si>
  <si>
    <t>IW03</t>
  </si>
  <si>
    <t>IW04</t>
  </si>
  <si>
    <t>IW06</t>
  </si>
  <si>
    <t>IWGA</t>
  </si>
  <si>
    <t xml:space="preserve"> +IW01 +IW03 -IW04 -IW06</t>
  </si>
  <si>
    <t>IWSD</t>
  </si>
  <si>
    <t xml:space="preserve"> -IW08 -IW09 -IW101 +IWGA -IWNA</t>
  </si>
  <si>
    <t>IW08</t>
  </si>
  <si>
    <t xml:space="preserve"> +IW081 +IW088 +IW089</t>
  </si>
  <si>
    <t>IW088</t>
  </si>
  <si>
    <t>IW08811</t>
  </si>
  <si>
    <t>IW08812</t>
  </si>
  <si>
    <t>IW08821</t>
  </si>
  <si>
    <t>IW08822</t>
  </si>
  <si>
    <t>IW08831</t>
  </si>
  <si>
    <t>IW08832</t>
  </si>
  <si>
    <t>IW081</t>
  </si>
  <si>
    <t>IW089</t>
  </si>
  <si>
    <t>IW09</t>
  </si>
  <si>
    <t xml:space="preserve"> +IW0911 +IW0921 +IW0925 +IW0927 +IW0928</t>
  </si>
  <si>
    <t>IW0911</t>
  </si>
  <si>
    <t>IW0921</t>
  </si>
  <si>
    <t>IW0925</t>
  </si>
  <si>
    <t>IW0927</t>
  </si>
  <si>
    <t>IW0928</t>
  </si>
  <si>
    <t>IW101</t>
  </si>
  <si>
    <t>IWNA</t>
  </si>
  <si>
    <t xml:space="preserve"> +IW121 +IW123</t>
  </si>
  <si>
    <t>IW12</t>
  </si>
  <si>
    <t>IW121</t>
  </si>
  <si>
    <t xml:space="preserve"> +IW1211 +IW1213 +IW1214</t>
  </si>
  <si>
    <t>IW1211</t>
  </si>
  <si>
    <t>IW1213</t>
  </si>
  <si>
    <t>IW1214</t>
  </si>
  <si>
    <t>IW1214a</t>
  </si>
  <si>
    <t>IW1214b</t>
  </si>
  <si>
    <t>IW1214c</t>
  </si>
  <si>
    <t>IW1214d</t>
  </si>
  <si>
    <t>IW1214e</t>
  </si>
  <si>
    <t>IW1214f</t>
  </si>
  <si>
    <t>IW1214g</t>
  </si>
  <si>
    <t>IW1214h</t>
  </si>
  <si>
    <t>IW1214i</t>
  </si>
  <si>
    <t>IW1214j</t>
  </si>
  <si>
    <t>IW1214o</t>
  </si>
  <si>
    <t>IW122</t>
  </si>
  <si>
    <t xml:space="preserve"> +IW1222 +IW1225</t>
  </si>
  <si>
    <t>IW1222</t>
  </si>
  <si>
    <t>IW1225</t>
  </si>
  <si>
    <t>IW123</t>
  </si>
  <si>
    <t xml:space="preserve"> +IW1231 +IW1232 +IW1234 +IW1235</t>
  </si>
  <si>
    <t>IW1231</t>
  </si>
  <si>
    <t>IW1232</t>
  </si>
  <si>
    <t>IW1235</t>
  </si>
  <si>
    <t>IW1234</t>
  </si>
  <si>
    <t>Черный щелок (PU); Тераджоули (HSO)</t>
  </si>
  <si>
    <t>PU01</t>
  </si>
  <si>
    <t>PU03</t>
  </si>
  <si>
    <t>PU04</t>
  </si>
  <si>
    <t>PU06</t>
  </si>
  <si>
    <t>PUGA</t>
  </si>
  <si>
    <t xml:space="preserve"> +PU01 +PU03 -PU04 -PU06</t>
  </si>
  <si>
    <t>PUSD</t>
  </si>
  <si>
    <t xml:space="preserve"> -PU08 -PU09 -PU101 +PUGA -PUNA</t>
  </si>
  <si>
    <t>PU08</t>
  </si>
  <si>
    <t xml:space="preserve"> +PU088 +PU089</t>
  </si>
  <si>
    <t>PU088</t>
  </si>
  <si>
    <t>PU08811</t>
  </si>
  <si>
    <t>PU08812</t>
  </si>
  <si>
    <t>PU08821</t>
  </si>
  <si>
    <t>PU08822</t>
  </si>
  <si>
    <t>PU08831</t>
  </si>
  <si>
    <t>PU08832</t>
  </si>
  <si>
    <t>PU089</t>
  </si>
  <si>
    <t>PU09</t>
  </si>
  <si>
    <t xml:space="preserve"> +PU0927 +PU0928</t>
  </si>
  <si>
    <t>PU0927</t>
  </si>
  <si>
    <t>PU0928</t>
  </si>
  <si>
    <t>PU101</t>
  </si>
  <si>
    <t>PUNA</t>
  </si>
  <si>
    <t xml:space="preserve"> +PU121</t>
  </si>
  <si>
    <t>PU12</t>
  </si>
  <si>
    <t>PU121</t>
  </si>
  <si>
    <t xml:space="preserve"> +PU1214</t>
  </si>
  <si>
    <t>PU1214</t>
  </si>
  <si>
    <t>PU1214a</t>
  </si>
  <si>
    <t>PU1214b</t>
  </si>
  <si>
    <t>PU1214c</t>
  </si>
  <si>
    <t>PU1214d</t>
  </si>
  <si>
    <t>PU1214e</t>
  </si>
  <si>
    <t>PU1214f</t>
  </si>
  <si>
    <t>PU1214g</t>
  </si>
  <si>
    <t>PU1214h</t>
  </si>
  <si>
    <t>PU1214i</t>
  </si>
  <si>
    <t>PU1214j</t>
  </si>
  <si>
    <t>PU1214o</t>
  </si>
  <si>
    <t>Биобензин (AL); тыс. метрических тонн (WSR)</t>
  </si>
  <si>
    <t>AL01</t>
  </si>
  <si>
    <t>AL03</t>
  </si>
  <si>
    <t>AL04</t>
  </si>
  <si>
    <t>AL051</t>
  </si>
  <si>
    <t>AL06</t>
  </si>
  <si>
    <t>ALGA</t>
  </si>
  <si>
    <t xml:space="preserve"> +AL01 +AL03 -AL04 -AL051 -AL06</t>
  </si>
  <si>
    <t>AL07</t>
  </si>
  <si>
    <t>ALSD</t>
  </si>
  <si>
    <t xml:space="preserve"> -AL07 -AL08 -AL09 -AL101 +ALGA -ALNA</t>
  </si>
  <si>
    <t>AL08</t>
  </si>
  <si>
    <t xml:space="preserve"> +AL082 +AL083 +AL084 +AL088 +AL089</t>
  </si>
  <si>
    <t>AL088</t>
  </si>
  <si>
    <t>AL08811</t>
  </si>
  <si>
    <t>AL08812</t>
  </si>
  <si>
    <t>AL08821</t>
  </si>
  <si>
    <t>AL08822</t>
  </si>
  <si>
    <t>AL08831</t>
  </si>
  <si>
    <t>AL08832</t>
  </si>
  <si>
    <t>AL082</t>
  </si>
  <si>
    <t>AL083</t>
  </si>
  <si>
    <t>AL084</t>
  </si>
  <si>
    <t>AL089</t>
  </si>
  <si>
    <t>AL09</t>
  </si>
  <si>
    <t xml:space="preserve"> +AL0911 +AL0912 +AL0914 +AL0921 +AL0922 +AL0923 +AL0924 +AL0925 +AL0927 +AL0928 +AL0933</t>
  </si>
  <si>
    <t>AL0911</t>
  </si>
  <si>
    <t>AL0912</t>
  </si>
  <si>
    <t>AL0914</t>
  </si>
  <si>
    <t>AL0921</t>
  </si>
  <si>
    <t>AL0922</t>
  </si>
  <si>
    <t>AL0923</t>
  </si>
  <si>
    <t>AL0924</t>
  </si>
  <si>
    <t>AL0925</t>
  </si>
  <si>
    <t>AL0927</t>
  </si>
  <si>
    <t>AL0933</t>
  </si>
  <si>
    <t>AL0928</t>
  </si>
  <si>
    <t>AL101</t>
  </si>
  <si>
    <t>ALNA</t>
  </si>
  <si>
    <t xml:space="preserve"> +AL121 +AL122 +AL123</t>
  </si>
  <si>
    <t>AL12</t>
  </si>
  <si>
    <t>AL121</t>
  </si>
  <si>
    <t xml:space="preserve"> +AL1211 +AL1213 +AL1214</t>
  </si>
  <si>
    <t>AL1211</t>
  </si>
  <si>
    <t>AL1213</t>
  </si>
  <si>
    <t>AL1214</t>
  </si>
  <si>
    <t>AL1214a</t>
  </si>
  <si>
    <t>AL1214b</t>
  </si>
  <si>
    <t>AL1214c</t>
  </si>
  <si>
    <t>AL1214d</t>
  </si>
  <si>
    <t>AL1214e</t>
  </si>
  <si>
    <t>AL1214f</t>
  </si>
  <si>
    <t>AL1214g</t>
  </si>
  <si>
    <t>AL1214h</t>
  </si>
  <si>
    <t>AL1214i</t>
  </si>
  <si>
    <t>AL1214j</t>
  </si>
  <si>
    <t>AL1214o</t>
  </si>
  <si>
    <t>AL122</t>
  </si>
  <si>
    <t xml:space="preserve"> +AL1221 +AL1222 +AL1224 +AL1225</t>
  </si>
  <si>
    <t>AL1221</t>
  </si>
  <si>
    <t>AL1222</t>
  </si>
  <si>
    <t>AL1224</t>
  </si>
  <si>
    <t>AL1225</t>
  </si>
  <si>
    <t>AL123</t>
  </si>
  <si>
    <t xml:space="preserve"> +AL1231 +AL1232 +AL1234 +AL1235</t>
  </si>
  <si>
    <t>AL1231</t>
  </si>
  <si>
    <t>AL1232</t>
  </si>
  <si>
    <t>AL1232F</t>
  </si>
  <si>
    <t>AL1235</t>
  </si>
  <si>
    <t>AL1234</t>
  </si>
  <si>
    <t>Биодизель (BD); тыс. метрических тонн (WSR)</t>
  </si>
  <si>
    <t>BD01</t>
  </si>
  <si>
    <t>BD03</t>
  </si>
  <si>
    <t>BD04</t>
  </si>
  <si>
    <t>BD051</t>
  </si>
  <si>
    <t>BD06</t>
  </si>
  <si>
    <t>BDGA</t>
  </si>
  <si>
    <t xml:space="preserve"> +BD01 +BD03 -BD04 -BD051 -BD06</t>
  </si>
  <si>
    <t>BDSD</t>
  </si>
  <si>
    <t xml:space="preserve"> -BD08 -BD09 -BD101 +BDGA -BDNA</t>
  </si>
  <si>
    <t>BD08</t>
  </si>
  <si>
    <t xml:space="preserve"> +BD082 +BD083 +BD084 +BD086 +BD088 +BD089</t>
  </si>
  <si>
    <t>BD088</t>
  </si>
  <si>
    <t>BD08811</t>
  </si>
  <si>
    <t>BD08812</t>
  </si>
  <si>
    <t>BD08821</t>
  </si>
  <si>
    <t>BD08822</t>
  </si>
  <si>
    <t>BD08831</t>
  </si>
  <si>
    <t>BD08832</t>
  </si>
  <si>
    <t>BD082</t>
  </si>
  <si>
    <t>BD083</t>
  </si>
  <si>
    <t>BD084</t>
  </si>
  <si>
    <t>BD086</t>
  </si>
  <si>
    <t>BD089</t>
  </si>
  <si>
    <t>BD09</t>
  </si>
  <si>
    <t xml:space="preserve"> +BD0911 +BD0912 +BD0914 +BD0921 +BD0922 +BD0923 +BD0924 +BD0925 +BD0927 +BD0928 +BD0933</t>
  </si>
  <si>
    <t>BD0911</t>
  </si>
  <si>
    <t>BD0912</t>
  </si>
  <si>
    <t>BD0914</t>
  </si>
  <si>
    <t>BD0921</t>
  </si>
  <si>
    <t>BD0922</t>
  </si>
  <si>
    <t>BD0923</t>
  </si>
  <si>
    <t>BD0924</t>
  </si>
  <si>
    <t>BD0925</t>
  </si>
  <si>
    <t>BD0927</t>
  </si>
  <si>
    <t>BD0933</t>
  </si>
  <si>
    <t>BD0928</t>
  </si>
  <si>
    <t>BD101</t>
  </si>
  <si>
    <t>BDNA</t>
  </si>
  <si>
    <t xml:space="preserve"> +BD121 +BD122 +BD123</t>
  </si>
  <si>
    <t>BD12</t>
  </si>
  <si>
    <t>BD121</t>
  </si>
  <si>
    <t xml:space="preserve"> +BD1211 +BD1213 +BD1214</t>
  </si>
  <si>
    <t>BD1211</t>
  </si>
  <si>
    <t>BD1213</t>
  </si>
  <si>
    <t>BD1214</t>
  </si>
  <si>
    <t>BD1214a</t>
  </si>
  <si>
    <t>BD1214b</t>
  </si>
  <si>
    <t>BD1214c</t>
  </si>
  <si>
    <t>BD1214d</t>
  </si>
  <si>
    <t>BD1214e</t>
  </si>
  <si>
    <t>BD1214f</t>
  </si>
  <si>
    <t>BD1214g</t>
  </si>
  <si>
    <t>BD1214h</t>
  </si>
  <si>
    <t>BD1214i</t>
  </si>
  <si>
    <t>BD1214j</t>
  </si>
  <si>
    <t>BD1214o</t>
  </si>
  <si>
    <t>BD122</t>
  </si>
  <si>
    <t xml:space="preserve"> +BD1221 +BD1222 +BD1224 +BD1225</t>
  </si>
  <si>
    <t>BD1221</t>
  </si>
  <si>
    <t>BD1222</t>
  </si>
  <si>
    <t>BD1224</t>
  </si>
  <si>
    <t>BD1225</t>
  </si>
  <si>
    <t>BD123</t>
  </si>
  <si>
    <t xml:space="preserve"> +BD1231 +BD1232 +BD1234 +BD1235</t>
  </si>
  <si>
    <t>BD1231</t>
  </si>
  <si>
    <t>BD1232</t>
  </si>
  <si>
    <t>BD1232F</t>
  </si>
  <si>
    <t>BD1235</t>
  </si>
  <si>
    <t>BD1234</t>
  </si>
  <si>
    <t>Биокеросин для реактивных двигателей (BJ); тыс. метрических тонн (WSR)</t>
  </si>
  <si>
    <t>BJ01</t>
  </si>
  <si>
    <t>BJ03</t>
  </si>
  <si>
    <t>BJ04</t>
  </si>
  <si>
    <t>BJ06</t>
  </si>
  <si>
    <t>BJGA</t>
  </si>
  <si>
    <t xml:space="preserve"> +BJ01 +BJ03 -BJ04 -BJ06</t>
  </si>
  <si>
    <t>BJSD</t>
  </si>
  <si>
    <t xml:space="preserve"> -BJ08 -BJ09 -BJ101 +BJGA -BJNA</t>
  </si>
  <si>
    <t>BJ08</t>
  </si>
  <si>
    <t xml:space="preserve"> +BJ082 +BJ083 +BJ084 +BJ085BL +BJ086 +BJ088 +BJ089</t>
  </si>
  <si>
    <t>BJ088</t>
  </si>
  <si>
    <t>BJ08811</t>
  </si>
  <si>
    <t>BJ08812</t>
  </si>
  <si>
    <t>BJ08821</t>
  </si>
  <si>
    <t>BJ08822</t>
  </si>
  <si>
    <t>BJ08831</t>
  </si>
  <si>
    <t>BJ08832</t>
  </si>
  <si>
    <t>BJ082</t>
  </si>
  <si>
    <t>BJ083</t>
  </si>
  <si>
    <t>BJ084</t>
  </si>
  <si>
    <t>BJ086</t>
  </si>
  <si>
    <t>BJ089</t>
  </si>
  <si>
    <t>BJ09</t>
  </si>
  <si>
    <t xml:space="preserve"> +BJ0911 +BJ0914 +BJ0921 +BJ0922 +BJ0923 +BJ0924 +BJ0925 +BJ0927 +BJ0928 +BJ0933</t>
  </si>
  <si>
    <t>BJ0911</t>
  </si>
  <si>
    <t>BJ0914</t>
  </si>
  <si>
    <t>BJ0921</t>
  </si>
  <si>
    <t>BJ0922</t>
  </si>
  <si>
    <t>BJ0923</t>
  </si>
  <si>
    <t>BJ0924</t>
  </si>
  <si>
    <t>BJ0925</t>
  </si>
  <si>
    <t>BJ0927</t>
  </si>
  <si>
    <t>BJ0933</t>
  </si>
  <si>
    <t>BJ0928</t>
  </si>
  <si>
    <t>BJ101</t>
  </si>
  <si>
    <t>BJNA</t>
  </si>
  <si>
    <t xml:space="preserve"> +BJ121 +BJ122 +BJ123</t>
  </si>
  <si>
    <t>BJ12</t>
  </si>
  <si>
    <t>BJ121</t>
  </si>
  <si>
    <t xml:space="preserve"> +BJ1211 +BJ1213 +BJ1214</t>
  </si>
  <si>
    <t>BJ1211</t>
  </si>
  <si>
    <t>BJ1213</t>
  </si>
  <si>
    <t>BJ1214</t>
  </si>
  <si>
    <t>BJ1214a</t>
  </si>
  <si>
    <t>BJ1214b</t>
  </si>
  <si>
    <t>BJ1214c</t>
  </si>
  <si>
    <t>BJ1214d</t>
  </si>
  <si>
    <t>BJ1214e</t>
  </si>
  <si>
    <t>BJ1214f</t>
  </si>
  <si>
    <t>BJ1214g</t>
  </si>
  <si>
    <t>BJ1214h</t>
  </si>
  <si>
    <t>BJ1214i</t>
  </si>
  <si>
    <t>BJ1214j</t>
  </si>
  <si>
    <t>BJ1214o</t>
  </si>
  <si>
    <t>BJ122</t>
  </si>
  <si>
    <t xml:space="preserve"> +BJ1221 +BJ1222 +BJ1224 +BJ1225</t>
  </si>
  <si>
    <t>BJ1221</t>
  </si>
  <si>
    <t>BJ1222</t>
  </si>
  <si>
    <t>BJ1224</t>
  </si>
  <si>
    <t>BJ1225</t>
  </si>
  <si>
    <t>BJ123</t>
  </si>
  <si>
    <t xml:space="preserve"> +BJ1231 +BJ1232 +BJ1234 +BJ1235</t>
  </si>
  <si>
    <t>BJ1231</t>
  </si>
  <si>
    <t>BJ1232</t>
  </si>
  <si>
    <t>BJ1235</t>
  </si>
  <si>
    <t>BJ1234</t>
  </si>
  <si>
    <t>Прочее жидкое биотопливо (OL); тыс. метрических тонн (WSR)</t>
  </si>
  <si>
    <t>OL01</t>
  </si>
  <si>
    <t>OL03</t>
  </si>
  <si>
    <t>OL04</t>
  </si>
  <si>
    <t>OL06</t>
  </si>
  <si>
    <t>OLGA</t>
  </si>
  <si>
    <t xml:space="preserve"> +OL01 +OL03 -OL04 -OL06</t>
  </si>
  <si>
    <t>OLSD</t>
  </si>
  <si>
    <t xml:space="preserve"> -OL07 -OL08 -OL09 -OL101 +OLGA -OLNA</t>
  </si>
  <si>
    <t>OL08</t>
  </si>
  <si>
    <t xml:space="preserve"> +OL082 +OL083 +OL084 +OL085BL +OL086 +OL088 +OL089</t>
  </si>
  <si>
    <t>OL088</t>
  </si>
  <si>
    <t>OL08811</t>
  </si>
  <si>
    <t>OL08812</t>
  </si>
  <si>
    <t>OL08821</t>
  </si>
  <si>
    <t>OL08822</t>
  </si>
  <si>
    <t>OL08831</t>
  </si>
  <si>
    <t>OL08832</t>
  </si>
  <si>
    <t>OL082</t>
  </si>
  <si>
    <t>OL083</t>
  </si>
  <si>
    <t>OL084</t>
  </si>
  <si>
    <t>OL086</t>
  </si>
  <si>
    <t>OL089</t>
  </si>
  <si>
    <t>OL09</t>
  </si>
  <si>
    <t xml:space="preserve"> +OL0911 +OL0914 +OL0921 +OL0922 +OL0923 +OL0924 +OL0925 +OL0927 +OL0928 +OL0933</t>
  </si>
  <si>
    <t>OL0911</t>
  </si>
  <si>
    <t>OL0914</t>
  </si>
  <si>
    <t>OL0921</t>
  </si>
  <si>
    <t>OL0922</t>
  </si>
  <si>
    <t>OL0923</t>
  </si>
  <si>
    <t>OL0924</t>
  </si>
  <si>
    <t>OL0925</t>
  </si>
  <si>
    <t>OL0927</t>
  </si>
  <si>
    <t>OL0933</t>
  </si>
  <si>
    <t>OL0928</t>
  </si>
  <si>
    <t>OL101</t>
  </si>
  <si>
    <t>OLNA</t>
  </si>
  <si>
    <t xml:space="preserve"> +OL121 +OL122 +OL123</t>
  </si>
  <si>
    <t>OL12</t>
  </si>
  <si>
    <t>OL121</t>
  </si>
  <si>
    <t xml:space="preserve"> +OL1211 +OL1213 +OL1214</t>
  </si>
  <si>
    <t>OL1211</t>
  </si>
  <si>
    <t>OL1213</t>
  </si>
  <si>
    <t>OL1214</t>
  </si>
  <si>
    <t>OL1214a</t>
  </si>
  <si>
    <t>OL1214b</t>
  </si>
  <si>
    <t>OL1214c</t>
  </si>
  <si>
    <t>OL1214d</t>
  </si>
  <si>
    <t>OL1214e</t>
  </si>
  <si>
    <t>OL1214f</t>
  </si>
  <si>
    <t>OL1214g</t>
  </si>
  <si>
    <t>OL1214h</t>
  </si>
  <si>
    <t>OL1214i</t>
  </si>
  <si>
    <t>OL1214j</t>
  </si>
  <si>
    <t>OL1214o</t>
  </si>
  <si>
    <t>OL122</t>
  </si>
  <si>
    <t xml:space="preserve"> +OL1221 +OL1222 +OL1224 +OL1225</t>
  </si>
  <si>
    <t>OL1221</t>
  </si>
  <si>
    <t>OL1222</t>
  </si>
  <si>
    <t>OL1224</t>
  </si>
  <si>
    <t>OL1225</t>
  </si>
  <si>
    <t>OL123</t>
  </si>
  <si>
    <t xml:space="preserve"> +OL1231 +OL1232 +OL1234 +OL1235</t>
  </si>
  <si>
    <t>OL1231</t>
  </si>
  <si>
    <t>OL1232</t>
  </si>
  <si>
    <t>OL1235</t>
  </si>
  <si>
    <t>OL1234</t>
  </si>
  <si>
    <t>Биогазы (BI); Тераджоули (HSO)</t>
  </si>
  <si>
    <t>BI01</t>
  </si>
  <si>
    <t>BI03</t>
  </si>
  <si>
    <t>BI04</t>
  </si>
  <si>
    <t>BI06</t>
  </si>
  <si>
    <t>BIGA</t>
  </si>
  <si>
    <t xml:space="preserve"> +BI01 +BI03 -BI04 -BI06</t>
  </si>
  <si>
    <t>BISD</t>
  </si>
  <si>
    <t xml:space="preserve"> -BI08 -BI09 -BI101 +BIGA -BINA</t>
  </si>
  <si>
    <t>BI08</t>
  </si>
  <si>
    <t xml:space="preserve"> +BI082 +BI087 +BI088 +BI089</t>
  </si>
  <si>
    <t>BI088</t>
  </si>
  <si>
    <t>BI08811</t>
  </si>
  <si>
    <t>BI08812</t>
  </si>
  <si>
    <t>BI08821</t>
  </si>
  <si>
    <t>BI08822</t>
  </si>
  <si>
    <t>BI08831</t>
  </si>
  <si>
    <t>BI08832</t>
  </si>
  <si>
    <t>BI082</t>
  </si>
  <si>
    <t>BI087</t>
  </si>
  <si>
    <t>BI089</t>
  </si>
  <si>
    <t>BI09</t>
  </si>
  <si>
    <t xml:space="preserve"> +BI0914 +BI0927 +BI0928</t>
  </si>
  <si>
    <t>BI0914</t>
  </si>
  <si>
    <t>BI0927</t>
  </si>
  <si>
    <t>BI0928</t>
  </si>
  <si>
    <t>BI101</t>
  </si>
  <si>
    <t>BINA</t>
  </si>
  <si>
    <t xml:space="preserve"> +BI121 +BI122 +BI123</t>
  </si>
  <si>
    <t>BI12</t>
  </si>
  <si>
    <t>BI121</t>
  </si>
  <si>
    <t xml:space="preserve"> +BI1211 +BI1213 +BI1214</t>
  </si>
  <si>
    <t>BI1211</t>
  </si>
  <si>
    <t>BI1213</t>
  </si>
  <si>
    <t>BI1214</t>
  </si>
  <si>
    <t>BI1214a</t>
  </si>
  <si>
    <t>BI1214b</t>
  </si>
  <si>
    <t>BI1214c</t>
  </si>
  <si>
    <t>BI1214d</t>
  </si>
  <si>
    <t>BI1214e</t>
  </si>
  <si>
    <t>BI1214f</t>
  </si>
  <si>
    <t>BI1214g</t>
  </si>
  <si>
    <t>BI1214h</t>
  </si>
  <si>
    <t>BI1214i</t>
  </si>
  <si>
    <t>BI1214j</t>
  </si>
  <si>
    <t>BI1214o</t>
  </si>
  <si>
    <t>BI122</t>
  </si>
  <si>
    <t xml:space="preserve"> +BI1221 +BI1225</t>
  </si>
  <si>
    <t>BI1221</t>
  </si>
  <si>
    <t>BI1225</t>
  </si>
  <si>
    <t>BI123</t>
  </si>
  <si>
    <t xml:space="preserve"> +BI1231 +BI1232 +BI1234 +BI1235</t>
  </si>
  <si>
    <t>BI1231</t>
  </si>
  <si>
    <t>BI1232</t>
  </si>
  <si>
    <t>BI1235</t>
  </si>
  <si>
    <t>BI1234</t>
  </si>
  <si>
    <t>Уран (UR); метрические тонны (WSO)</t>
  </si>
  <si>
    <t>UR01</t>
  </si>
  <si>
    <t>WSO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</si>
</sst>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name val="Arial Narrow"/>
      <family val="2"/>
    </font>
    <font>
      <sz val="14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4"/>
      <color theme="1"/>
      <name val="Arial Narrow"/>
      <family val="2"/>
    </font>
    <font>
      <sz val="14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u/>
      <sz val="12"/>
      <name val="Arial Narrow"/>
      <family val="2"/>
    </font>
    <font>
      <sz val="12"/>
      <name val="Arial Narrow"/>
      <family val="2"/>
    </font>
    <font>
      <sz val="11"/>
      <color theme="1"/>
      <name val="Arial Narrow"/>
      <family val="2"/>
    </font>
    <font>
      <u/>
      <sz val="12"/>
      <color indexed="12"/>
      <name val="Arial Narrow"/>
      <family val="2"/>
    </font>
    <font>
      <u/>
      <sz val="11"/>
      <color indexed="12"/>
      <name val="Arial Narrow"/>
      <family val="2"/>
    </font>
    <font>
      <b/>
      <u/>
      <sz val="11"/>
      <color indexed="9"/>
      <name val="Arial Narrow"/>
      <family val="2"/>
    </font>
    <font>
      <u/>
      <sz val="9"/>
      <color theme="10"/>
      <name val="Arial"/>
      <family val="2"/>
    </font>
    <font>
      <sz val="9"/>
      <color theme="1"/>
      <name val="Arial"/>
      <family val="2"/>
    </font>
    <font>
      <sz val="9"/>
      <color rgb="FF0000FF"/>
      <name val="Arial"/>
      <family val="2"/>
    </font>
    <font>
      <b/>
      <sz val="9"/>
      <color theme="1"/>
      <name val="Arial"/>
      <family val="2"/>
    </font>
    <font>
      <b/>
      <sz val="9"/>
      <color rgb="FF0000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6">
    <xf numFmtId="0" fontId="0" fillId="0" borderId="0" xfId="0"/>
    <xf numFmtId="0" fontId="3" fillId="2" borderId="1" xfId="0" applyFont="1" applyFill="1" applyBorder="1" applyAlignment="1">
      <alignment vertical="top"/>
    </xf>
    <xf numFmtId="0" fontId="4" fillId="2" borderId="1" xfId="0" applyFont="1" applyFill="1" applyBorder="1"/>
    <xf numFmtId="0" fontId="4" fillId="0" borderId="0" xfId="0" applyFont="1"/>
    <xf numFmtId="0" fontId="5" fillId="0" borderId="0" xfId="0" applyFont="1"/>
    <xf numFmtId="0" fontId="6" fillId="2" borderId="2" xfId="0" applyFont="1" applyFill="1" applyBorder="1"/>
    <xf numFmtId="0" fontId="4" fillId="2" borderId="3" xfId="0" applyFont="1" applyFill="1" applyBorder="1"/>
    <xf numFmtId="0" fontId="7" fillId="2" borderId="3" xfId="0" applyFont="1" applyFill="1" applyBorder="1"/>
    <xf numFmtId="0" fontId="4" fillId="2" borderId="4" xfId="0" applyFont="1" applyFill="1" applyBorder="1"/>
    <xf numFmtId="0" fontId="8" fillId="0" borderId="0" xfId="0" applyFont="1"/>
    <xf numFmtId="0" fontId="9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1" fillId="2" borderId="5" xfId="0" applyFont="1" applyFill="1" applyBorder="1" applyAlignment="1">
      <alignment horizontal="left"/>
    </xf>
    <xf numFmtId="0" fontId="10" fillId="0" borderId="0" xfId="0" applyFont="1" applyAlignment="1">
      <alignment horizontal="left" vertical="top"/>
    </xf>
    <xf numFmtId="0" fontId="13" fillId="0" borderId="0" xfId="0" applyFont="1"/>
    <xf numFmtId="0" fontId="1" fillId="0" borderId="0" xfId="0" applyFont="1"/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0" fillId="4" borderId="0" xfId="0" applyFill="1" applyAlignment="1">
      <alignment vertical="center"/>
    </xf>
    <xf numFmtId="0" fontId="0" fillId="5" borderId="0" xfId="0" applyFill="1" applyAlignment="1">
      <alignment vertical="center"/>
    </xf>
    <xf numFmtId="0" fontId="0" fillId="6" borderId="0" xfId="0" applyFill="1" applyAlignment="1">
      <alignment vertical="center"/>
    </xf>
    <xf numFmtId="0" fontId="0" fillId="7" borderId="0" xfId="0" applyFill="1" applyAlignment="1">
      <alignment vertical="center"/>
    </xf>
    <xf numFmtId="0" fontId="0" fillId="0" borderId="0" xfId="0" applyAlignment="1">
      <alignment horizontal="left"/>
    </xf>
    <xf numFmtId="0" fontId="14" fillId="0" borderId="0" xfId="0" applyFont="1"/>
    <xf numFmtId="0" fontId="15" fillId="0" borderId="0" xfId="0" applyFont="1"/>
    <xf numFmtId="0" fontId="12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left"/>
    </xf>
    <xf numFmtId="0" fontId="12" fillId="0" borderId="0" xfId="0" applyFont="1"/>
    <xf numFmtId="0" fontId="17" fillId="0" borderId="0" xfId="0" applyFont="1" applyAlignment="1">
      <alignment horizontal="left"/>
    </xf>
    <xf numFmtId="0" fontId="18" fillId="3" borderId="0" xfId="1" applyFont="1" applyFill="1" applyAlignment="1">
      <alignment horizontal="left" vertical="center"/>
    </xf>
    <xf numFmtId="0" fontId="18" fillId="4" borderId="0" xfId="1" applyFont="1" applyFill="1" applyAlignment="1">
      <alignment horizontal="left" vertical="center"/>
    </xf>
    <xf numFmtId="0" fontId="18" fillId="5" borderId="0" xfId="1" applyFont="1" applyFill="1" applyAlignment="1">
      <alignment horizontal="left" vertical="center"/>
    </xf>
    <xf numFmtId="0" fontId="18" fillId="6" borderId="0" xfId="1" applyFont="1" applyFill="1" applyAlignment="1">
      <alignment horizontal="left" vertical="center"/>
    </xf>
    <xf numFmtId="0" fontId="18" fillId="7" borderId="0" xfId="1" applyFont="1" applyFill="1" applyAlignment="1">
      <alignment horizontal="left" vertical="center"/>
    </xf>
    <xf numFmtId="0" fontId="19" fillId="0" borderId="0" xfId="1" applyNumberFormat="1" applyFont="1" applyBorder="1"/>
    <xf numFmtId="0" fontId="20" fillId="0" borderId="0" xfId="0" applyNumberFormat="1" applyFont="1" applyBorder="1"/>
    <xf numFmtId="0" fontId="20" fillId="0" borderId="0" xfId="0" applyNumberFormat="1" applyFont="1" applyBorder="1" applyAlignment="1">
      <alignment horizontal="right"/>
    </xf>
    <xf numFmtId="0" fontId="10" fillId="8" borderId="6" xfId="0" applyNumberFormat="1" applyFont="1" applyFill="1" applyBorder="1"/>
    <xf numFmtId="0" fontId="10" fillId="8" borderId="6" xfId="0" applyNumberFormat="1" applyFont="1" applyFill="1" applyBorder="1" applyAlignment="1">
      <alignment horizontal="right"/>
    </xf>
    <xf numFmtId="0" fontId="10" fillId="8" borderId="3" xfId="0" applyNumberFormat="1" applyFont="1" applyFill="1" applyBorder="1"/>
    <xf numFmtId="0" fontId="10" fillId="8" borderId="3" xfId="0" applyNumberFormat="1" applyFont="1" applyFill="1" applyBorder="1" applyAlignment="1">
      <alignment horizontal="right"/>
    </xf>
    <xf numFmtId="0" fontId="22" fillId="0" borderId="6" xfId="0" applyNumberFormat="1" applyFont="1" applyBorder="1"/>
    <xf numFmtId="0" fontId="23" fillId="0" borderId="6" xfId="0" applyNumberFormat="1" applyFont="1" applyBorder="1" applyAlignment="1">
      <alignment horizontal="right"/>
    </xf>
    <xf numFmtId="0" fontId="22" fillId="0" borderId="6" xfId="0" applyNumberFormat="1" applyFont="1" applyBorder="1" applyAlignment="1">
      <alignment horizontal="right"/>
    </xf>
    <xf numFmtId="0" fontId="22" fillId="0" borderId="3" xfId="0" applyNumberFormat="1" applyFont="1" applyBorder="1"/>
    <xf numFmtId="0" fontId="23" fillId="0" borderId="3" xfId="0" applyNumberFormat="1" applyFont="1" applyBorder="1" applyAlignment="1">
      <alignment horizontal="right"/>
    </xf>
    <xf numFmtId="0" fontId="22" fillId="0" borderId="3" xfId="0" applyNumberFormat="1" applyFont="1" applyBorder="1" applyAlignment="1">
      <alignment horizontal="right"/>
    </xf>
    <xf numFmtId="0" fontId="20" fillId="0" borderId="6" xfId="0" applyNumberFormat="1" applyFont="1" applyBorder="1"/>
    <xf numFmtId="0" fontId="21" fillId="0" borderId="6" xfId="0" applyNumberFormat="1" applyFont="1" applyBorder="1" applyAlignment="1">
      <alignment horizontal="right"/>
    </xf>
    <xf numFmtId="0" fontId="20" fillId="0" borderId="6" xfId="0" applyNumberFormat="1" applyFont="1" applyBorder="1" applyAlignment="1">
      <alignment horizontal="right"/>
    </xf>
    <xf numFmtId="0" fontId="20" fillId="0" borderId="3" xfId="0" applyNumberFormat="1" applyFont="1" applyBorder="1"/>
    <xf numFmtId="0" fontId="21" fillId="0" borderId="3" xfId="0" applyNumberFormat="1" applyFont="1" applyBorder="1" applyAlignment="1">
      <alignment horizontal="right"/>
    </xf>
    <xf numFmtId="0" fontId="20" fillId="0" borderId="3" xfId="0" applyNumberFormat="1" applyFont="1" applyBorder="1" applyAlignment="1">
      <alignment horizontal="right"/>
    </xf>
    <xf numFmtId="164" fontId="12" fillId="0" borderId="0" xfId="0" applyNumberFormat="1" applyFont="1" applyAlignment="1">
      <alignment horizontal="left" vertical="top" wrapText="1"/>
    </xf>
  </cellXfs>
  <cellStyles count="3">
    <cellStyle name="Hyperlink" xfId="1" builtinId="8"/>
    <cellStyle name="Hyperlink 2" xfId="2" xr:uid="{8B0B64ED-EBD0-4BCD-9B14-DCFF41C7FF1A}"/>
    <cellStyle name="Normal" xfId="0" builtinId="0"/>
  </cellStyles>
  <dxfs count="72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unstats.un.org/unsd/energy" TargetMode="External"/><Relationship Id="rId2" Type="http://schemas.openxmlformats.org/officeDocument/2006/relationships/hyperlink" Target="http://unstats.un.org/unsd/energy/ires/default.htm" TargetMode="External"/><Relationship Id="rId1" Type="http://schemas.openxmlformats.org/officeDocument/2006/relationships/hyperlink" Target="mailto:energy_stat@un.or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unstats.un.org/unsd/energystats/questionnaire/documents/Energy-Questionnaire-Guideli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E1019-70D7-453B-8822-815D380931AC}">
  <sheetPr codeName="NAVIG">
    <tabColor indexed="9"/>
  </sheetPr>
  <dimension ref="A1:P29"/>
  <sheetViews>
    <sheetView showGridLines="0" showRowColHeaders="0" tabSelected="1" zoomScaleNormal="100" workbookViewId="0">
      <selection activeCell="B3" sqref="B3"/>
    </sheetView>
  </sheetViews>
  <sheetFormatPr defaultRowHeight="15" x14ac:dyDescent="0.25"/>
  <cols>
    <col min="1" max="1" width="4.7109375" customWidth="1"/>
    <col min="2" max="16" width="9.140625" customWidth="1"/>
  </cols>
  <sheetData>
    <row r="1" spans="1:16" s="3" customFormat="1" ht="30" customHeight="1" thickBot="1" x14ac:dyDescent="0.35">
      <c r="A1" s="1" t="s">
        <v>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5.0999999999999996" customHeight="1" x14ac:dyDescent="0.25"/>
    <row r="3" spans="1:16" s="3" customFormat="1" ht="18.75" x14ac:dyDescent="0.3">
      <c r="A3" s="4"/>
      <c r="B3" s="5"/>
      <c r="C3" s="6"/>
      <c r="D3" s="7"/>
      <c r="E3" s="7"/>
      <c r="F3" s="8"/>
    </row>
    <row r="4" spans="1:16" ht="5.0999999999999996" customHeight="1" x14ac:dyDescent="0.25">
      <c r="D4" s="9"/>
    </row>
    <row r="5" spans="1:16" ht="16.5" x14ac:dyDescent="0.3">
      <c r="A5" s="10"/>
      <c r="B5" s="11" t="s">
        <v>9</v>
      </c>
      <c r="D5" s="12">
        <v>2024</v>
      </c>
    </row>
    <row r="6" spans="1:16" ht="35.25" customHeight="1" x14ac:dyDescent="0.25">
      <c r="A6" s="10"/>
      <c r="B6" s="13" t="s">
        <v>10</v>
      </c>
      <c r="D6" s="55" t="s">
        <v>11</v>
      </c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</row>
    <row r="7" spans="1:16" ht="9.9499999999999993" customHeight="1" x14ac:dyDescent="0.25"/>
    <row r="8" spans="1:16" ht="15.75" x14ac:dyDescent="0.25">
      <c r="B8" s="14" t="s">
        <v>12</v>
      </c>
      <c r="G8" s="14"/>
      <c r="M8" s="15"/>
    </row>
    <row r="9" spans="1:16" s="16" customFormat="1" ht="20.100000000000001" customHeight="1" x14ac:dyDescent="0.25">
      <c r="B9" s="31" t="s">
        <v>13</v>
      </c>
      <c r="C9" s="17"/>
      <c r="D9" s="17"/>
      <c r="E9" s="17"/>
    </row>
    <row r="10" spans="1:16" s="16" customFormat="1" ht="20.100000000000001" customHeight="1" x14ac:dyDescent="0.25">
      <c r="B10" s="32" t="s">
        <v>14</v>
      </c>
      <c r="C10" s="18"/>
      <c r="D10" s="18"/>
      <c r="E10" s="18"/>
    </row>
    <row r="11" spans="1:16" s="16" customFormat="1" ht="20.100000000000001" customHeight="1" x14ac:dyDescent="0.25">
      <c r="B11" s="33" t="s">
        <v>15</v>
      </c>
      <c r="C11" s="19"/>
      <c r="D11" s="19"/>
      <c r="E11" s="19"/>
    </row>
    <row r="12" spans="1:16" s="16" customFormat="1" ht="20.100000000000001" customHeight="1" x14ac:dyDescent="0.25">
      <c r="B12" s="34" t="s">
        <v>16</v>
      </c>
      <c r="C12" s="20"/>
      <c r="D12" s="20"/>
      <c r="E12" s="20"/>
    </row>
    <row r="13" spans="1:16" s="16" customFormat="1" ht="20.100000000000001" customHeight="1" x14ac:dyDescent="0.25">
      <c r="B13" s="35" t="s">
        <v>17</v>
      </c>
      <c r="C13" s="21"/>
      <c r="D13" s="21"/>
      <c r="E13" s="21"/>
    </row>
    <row r="14" spans="1:16" ht="9.9499999999999993" customHeight="1" x14ac:dyDescent="0.25">
      <c r="A14" s="22"/>
    </row>
    <row r="15" spans="1:16" ht="16.5" x14ac:dyDescent="0.3">
      <c r="B15" s="14" t="s">
        <v>18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4"/>
      <c r="O15" s="24"/>
    </row>
    <row r="16" spans="1:16" ht="16.5" x14ac:dyDescent="0.3">
      <c r="B16" s="24" t="s">
        <v>19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spans="1:15" ht="16.5" x14ac:dyDescent="0.3">
      <c r="B17" s="24" t="s">
        <v>20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spans="1:15" ht="9.9499999999999993" customHeight="1" x14ac:dyDescent="0.3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spans="1:15" ht="16.5" x14ac:dyDescent="0.3">
      <c r="B19" s="14" t="s">
        <v>21</v>
      </c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spans="1:15" ht="16.5" x14ac:dyDescent="0.3">
      <c r="B20" s="24" t="s">
        <v>22</v>
      </c>
      <c r="C20" s="24"/>
      <c r="D20" s="25"/>
      <c r="G20" s="26" t="s">
        <v>0</v>
      </c>
      <c r="H20" s="24"/>
      <c r="I20" s="24"/>
      <c r="J20" s="24"/>
      <c r="K20" s="24"/>
      <c r="L20" s="24"/>
      <c r="M20" s="24"/>
      <c r="N20" s="24"/>
      <c r="O20" s="24"/>
    </row>
    <row r="21" spans="1:15" ht="16.5" x14ac:dyDescent="0.3">
      <c r="B21" s="24" t="s">
        <v>23</v>
      </c>
      <c r="C21" s="24"/>
      <c r="D21" s="25"/>
      <c r="G21" s="26" t="s">
        <v>1</v>
      </c>
      <c r="H21" s="24"/>
      <c r="I21" s="24"/>
      <c r="J21" s="24"/>
      <c r="K21" s="24"/>
      <c r="L21" s="24"/>
      <c r="M21" s="24"/>
      <c r="N21" s="24"/>
      <c r="O21" s="24"/>
    </row>
    <row r="22" spans="1:15" ht="16.5" x14ac:dyDescent="0.3">
      <c r="B22" s="24" t="s">
        <v>24</v>
      </c>
      <c r="C22" s="24"/>
      <c r="D22" s="25"/>
      <c r="G22" s="26" t="s">
        <v>2</v>
      </c>
      <c r="H22" s="24"/>
      <c r="I22" s="24"/>
      <c r="J22" s="24"/>
      <c r="K22" s="24"/>
      <c r="L22" s="24"/>
      <c r="M22" s="24"/>
      <c r="N22" s="24"/>
      <c r="O22" s="24"/>
    </row>
    <row r="23" spans="1:15" ht="9.9499999999999993" customHeight="1" x14ac:dyDescent="0.3">
      <c r="A23" s="24"/>
      <c r="B23" s="24"/>
      <c r="C23" s="24"/>
      <c r="D23" s="24"/>
      <c r="G23" s="24"/>
      <c r="H23" s="24"/>
      <c r="I23" s="24"/>
      <c r="J23" s="24"/>
      <c r="K23" s="24"/>
      <c r="L23" s="24"/>
      <c r="M23" s="24"/>
      <c r="N23" s="24"/>
      <c r="O23" s="24"/>
    </row>
    <row r="24" spans="1:15" ht="16.5" x14ac:dyDescent="0.3">
      <c r="B24" s="14" t="s">
        <v>25</v>
      </c>
      <c r="C24" s="24"/>
      <c r="L24" s="24"/>
      <c r="M24" s="24"/>
      <c r="N24" s="24"/>
      <c r="O24" s="24"/>
    </row>
    <row r="25" spans="1:15" ht="16.5" x14ac:dyDescent="0.3">
      <c r="A25" s="24"/>
      <c r="C25" s="27" t="s">
        <v>26</v>
      </c>
      <c r="F25" s="24"/>
      <c r="G25" s="28" t="s">
        <v>27</v>
      </c>
      <c r="K25" s="24"/>
      <c r="L25" s="24"/>
      <c r="M25" s="24"/>
      <c r="N25" s="24"/>
      <c r="O25" s="24"/>
    </row>
    <row r="26" spans="1:15" ht="16.5" x14ac:dyDescent="0.3">
      <c r="A26" s="24"/>
      <c r="C26" s="29" t="s">
        <v>3</v>
      </c>
      <c r="F26" s="24"/>
      <c r="G26" s="30" t="s">
        <v>4</v>
      </c>
      <c r="K26" s="24"/>
      <c r="L26" s="24"/>
      <c r="M26" s="24"/>
      <c r="N26" s="24"/>
      <c r="O26" s="24"/>
    </row>
    <row r="27" spans="1:15" ht="16.5" x14ac:dyDescent="0.3">
      <c r="A27" s="24"/>
      <c r="C27" s="29" t="s">
        <v>5</v>
      </c>
      <c r="E27" s="24"/>
      <c r="F27" s="24"/>
      <c r="G27" s="24"/>
      <c r="H27" s="24"/>
      <c r="K27" s="24"/>
      <c r="L27" s="24"/>
      <c r="M27" s="24"/>
      <c r="N27" s="24"/>
      <c r="O27" s="24"/>
    </row>
    <row r="28" spans="1:15" ht="16.5" x14ac:dyDescent="0.3">
      <c r="A28" s="24"/>
      <c r="C28" s="29" t="s">
        <v>6</v>
      </c>
      <c r="E28" s="24"/>
      <c r="F28" s="24"/>
      <c r="G28" s="24"/>
      <c r="H28" s="24"/>
      <c r="K28" s="24"/>
      <c r="L28" s="24"/>
      <c r="M28" s="24"/>
      <c r="N28" s="24"/>
      <c r="O28" s="24"/>
    </row>
    <row r="29" spans="1:15" ht="16.5" x14ac:dyDescent="0.3">
      <c r="A29" s="24"/>
      <c r="B29" s="24"/>
      <c r="C29" s="29" t="s">
        <v>7</v>
      </c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</row>
  </sheetData>
  <mergeCells count="1">
    <mergeCell ref="D6:O6"/>
  </mergeCells>
  <hyperlinks>
    <hyperlink ref="G26" r:id="rId1" xr:uid="{A8BA93C0-2139-4744-91B4-B70D89B68B26}"/>
    <hyperlink ref="G22" r:id="rId2" xr:uid="{043A7089-11D8-4387-BE79-321E08ACEF45}"/>
    <hyperlink ref="G20" r:id="rId3" xr:uid="{14B7CA9C-DACE-4531-8F92-2859AB4D098C}"/>
    <hyperlink ref="G21" r:id="rId4" xr:uid="{A02444BD-E291-4E75-A7AA-1D314B0E9DFB}"/>
    <hyperlink ref="B9" location="'Уголь и торф'!A1" display="Уголь и торф" xr:uid="{875ECDC7-471A-4AE7-9F72-266BD60B2BC6}"/>
    <hyperlink ref="B10" location="'Нефть'!A1" display="Нефть" xr:uid="{8BCEB392-B88E-4CB0-B3A7-5DEF012A176B}"/>
    <hyperlink ref="B11" location="'Газ'!A1" display="Газ" xr:uid="{576D1779-9890-4CB1-A843-1FA116B3A3EC}"/>
    <hyperlink ref="B12" location="'Электричество и тепло'!A1" display="Электричество и тепло" xr:uid="{11A7358C-4F3B-40E1-B9C6-84CB9DBBA478}"/>
    <hyperlink ref="B13" location="'Возобновляемые источники энерги'!A1" display="Возобновляемые источники энергии и отходы" xr:uid="{9321B6A0-0D57-4FE8-A905-5B6AB85879E0}"/>
  </hyperlinks>
  <pageMargins left="0.25" right="0.25" top="0.75" bottom="0.75" header="0.3" footer="0.3"/>
  <pageSetup paperSize="9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64AB1-A6BB-4134-A5F7-6B7832507FEF}">
  <sheetPr codeName="COAL">
    <tabColor rgb="FF7B7B7B"/>
  </sheetPr>
  <dimension ref="A1:P923"/>
  <sheetViews>
    <sheetView workbookViewId="0">
      <pane xSplit="3" ySplit="1" topLeftCell="D2" activePane="bottomRight" state="frozenSplit"/>
      <selection pane="topRight" activeCell="D1" sqref="D1"/>
      <selection pane="bottomLeft" activeCell="A2" sqref="A2"/>
      <selection pane="bottomRight"/>
    </sheetView>
  </sheetViews>
  <sheetFormatPr defaultRowHeight="12" outlineLevelRow="1" x14ac:dyDescent="0.2"/>
  <cols>
    <col min="1" max="1" width="9.7109375" style="37" customWidth="1"/>
    <col min="2" max="2" width="50.7109375" style="37" customWidth="1"/>
    <col min="3" max="4" width="5.7109375" style="37" customWidth="1"/>
    <col min="5" max="5" width="10.7109375" style="38" customWidth="1"/>
    <col min="6" max="6" width="2.7109375" style="38" customWidth="1"/>
    <col min="7" max="7" width="10.7109375" style="38" customWidth="1"/>
    <col min="8" max="8" width="2.7109375" style="38" customWidth="1"/>
    <col min="9" max="9" width="10.7109375" style="38" customWidth="1"/>
    <col min="10" max="10" width="2.7109375" style="38" customWidth="1"/>
    <col min="11" max="11" width="10.7109375" style="38" customWidth="1"/>
    <col min="12" max="12" width="2.7109375" style="38" customWidth="1"/>
    <col min="13" max="13" width="10.7109375" style="38" customWidth="1"/>
    <col min="14" max="14" width="2.7109375" style="38" customWidth="1"/>
    <col min="15" max="15" width="10.7109375" style="38" customWidth="1"/>
    <col min="16" max="16" width="2.7109375" style="38" customWidth="1"/>
    <col min="17" max="16384" width="9.140625" style="37"/>
  </cols>
  <sheetData>
    <row r="1" spans="1:16" x14ac:dyDescent="0.2">
      <c r="A1" s="36" t="s">
        <v>1150</v>
      </c>
    </row>
    <row r="2" spans="1:16" ht="16.5" x14ac:dyDescent="0.3">
      <c r="A2" s="41" t="s">
        <v>28</v>
      </c>
      <c r="B2" s="41"/>
      <c r="C2" s="41"/>
      <c r="D2" s="41" t="s">
        <v>29</v>
      </c>
      <c r="E2" s="42">
        <v>2018</v>
      </c>
      <c r="F2" s="42" t="s">
        <v>30</v>
      </c>
      <c r="G2" s="42">
        <v>2019</v>
      </c>
      <c r="H2" s="42" t="s">
        <v>30</v>
      </c>
      <c r="I2" s="42">
        <v>2020</v>
      </c>
      <c r="J2" s="42" t="s">
        <v>30</v>
      </c>
      <c r="K2" s="42">
        <v>2021</v>
      </c>
      <c r="L2" s="42" t="s">
        <v>30</v>
      </c>
      <c r="M2" s="42">
        <v>2022</v>
      </c>
      <c r="N2" s="42" t="s">
        <v>30</v>
      </c>
      <c r="O2" s="42">
        <v>2023</v>
      </c>
      <c r="P2" s="42" t="s">
        <v>30</v>
      </c>
    </row>
    <row r="3" spans="1:16" hidden="1" outlineLevel="1" x14ac:dyDescent="0.2">
      <c r="A3" s="37" t="s">
        <v>31</v>
      </c>
      <c r="B3" s="37" t="s">
        <v>32</v>
      </c>
      <c r="C3" s="37" t="s">
        <v>33</v>
      </c>
      <c r="D3" s="37" t="s">
        <v>34</v>
      </c>
    </row>
    <row r="4" spans="1:16" hidden="1" outlineLevel="1" x14ac:dyDescent="0.2">
      <c r="A4" s="37" t="s">
        <v>35</v>
      </c>
      <c r="B4" s="37" t="s">
        <v>36</v>
      </c>
      <c r="C4" s="37" t="s">
        <v>33</v>
      </c>
      <c r="D4" s="37" t="s">
        <v>34</v>
      </c>
    </row>
    <row r="5" spans="1:16" hidden="1" outlineLevel="1" x14ac:dyDescent="0.2">
      <c r="A5" s="37" t="s">
        <v>37</v>
      </c>
      <c r="B5" s="37" t="s">
        <v>38</v>
      </c>
      <c r="C5" s="37" t="s">
        <v>33</v>
      </c>
      <c r="D5" s="37" t="s">
        <v>34</v>
      </c>
    </row>
    <row r="6" spans="1:16" hidden="1" outlineLevel="1" x14ac:dyDescent="0.2">
      <c r="A6" s="37" t="s">
        <v>39</v>
      </c>
      <c r="B6" s="37" t="s">
        <v>40</v>
      </c>
      <c r="C6" s="37" t="s">
        <v>33</v>
      </c>
      <c r="D6" s="37" t="s">
        <v>34</v>
      </c>
    </row>
    <row r="7" spans="1:16" hidden="1" outlineLevel="1" x14ac:dyDescent="0.2">
      <c r="A7" s="37" t="s">
        <v>41</v>
      </c>
      <c r="B7" s="37" t="s">
        <v>42</v>
      </c>
      <c r="C7" s="37" t="s">
        <v>33</v>
      </c>
      <c r="D7" s="37" t="s">
        <v>34</v>
      </c>
    </row>
    <row r="8" spans="1:16" hidden="1" outlineLevel="1" x14ac:dyDescent="0.2">
      <c r="A8" s="37" t="s">
        <v>43</v>
      </c>
      <c r="B8" s="37" t="s">
        <v>44</v>
      </c>
      <c r="C8" s="37" t="s">
        <v>33</v>
      </c>
      <c r="D8" s="37" t="s">
        <v>34</v>
      </c>
    </row>
    <row r="9" spans="1:16" hidden="1" outlineLevel="1" x14ac:dyDescent="0.2">
      <c r="A9" s="43" t="s">
        <v>45</v>
      </c>
      <c r="B9" s="43" t="s">
        <v>46</v>
      </c>
      <c r="C9" s="43" t="s">
        <v>47</v>
      </c>
      <c r="D9" s="43" t="s">
        <v>34</v>
      </c>
      <c r="E9" s="44">
        <f>ROUND(SUM(E3,E4,E5,-E6,-E7,-E8),3)</f>
        <v>0</v>
      </c>
      <c r="F9" s="45"/>
      <c r="G9" s="44">
        <f>ROUND(SUM(G3,G4,G5,-G6,-G7,-G8),3)</f>
        <v>0</v>
      </c>
      <c r="H9" s="45"/>
      <c r="I9" s="44">
        <f>ROUND(SUM(I3,I4,I5,-I6,-I7,-I8),3)</f>
        <v>0</v>
      </c>
      <c r="J9" s="45"/>
      <c r="K9" s="44">
        <f>ROUND(SUM(K3,K4,K5,-K6,-K7,-K8),3)</f>
        <v>0</v>
      </c>
      <c r="L9" s="45"/>
      <c r="M9" s="44">
        <f>ROUND(SUM(M3,M4,M5,-M6,-M7,-M8),3)</f>
        <v>0</v>
      </c>
      <c r="N9" s="45"/>
      <c r="O9" s="44">
        <f>ROUND(SUM(O3,O4,O5,-O6,-O7,-O8),3)</f>
        <v>0</v>
      </c>
      <c r="P9" s="45"/>
    </row>
    <row r="10" spans="1:16" hidden="1" outlineLevel="1" x14ac:dyDescent="0.2">
      <c r="A10" s="49" t="s">
        <v>48</v>
      </c>
      <c r="B10" s="49" t="s">
        <v>49</v>
      </c>
      <c r="C10" s="49" t="s">
        <v>50</v>
      </c>
      <c r="D10" s="49" t="s">
        <v>34</v>
      </c>
      <c r="E10" s="50">
        <f>ROUND(SUM(-E11,-E25,-E35,E9,-E36),3)</f>
        <v>0</v>
      </c>
      <c r="F10" s="51"/>
      <c r="G10" s="50">
        <f>ROUND(SUM(-G11,-G25,-G35,G9,-G36),3)</f>
        <v>0</v>
      </c>
      <c r="H10" s="51"/>
      <c r="I10" s="50">
        <f>ROUND(SUM(-I11,-I25,-I35,I9,-I36),3)</f>
        <v>0</v>
      </c>
      <c r="J10" s="51"/>
      <c r="K10" s="50">
        <f>ROUND(SUM(-K11,-K25,-K35,K9,-K36),3)</f>
        <v>0</v>
      </c>
      <c r="L10" s="51"/>
      <c r="M10" s="50">
        <f>ROUND(SUM(-M11,-M25,-M35,M9,-M36),3)</f>
        <v>0</v>
      </c>
      <c r="N10" s="51"/>
      <c r="O10" s="50">
        <f>ROUND(SUM(-O11,-O25,-O35,O9,-O36),3)</f>
        <v>0</v>
      </c>
      <c r="P10" s="51"/>
    </row>
    <row r="11" spans="1:16" hidden="1" outlineLevel="1" x14ac:dyDescent="0.2">
      <c r="A11" s="49" t="s">
        <v>51</v>
      </c>
      <c r="B11" s="49" t="s">
        <v>52</v>
      </c>
      <c r="C11" s="49" t="s">
        <v>53</v>
      </c>
      <c r="D11" s="49" t="s">
        <v>34</v>
      </c>
      <c r="E11" s="50">
        <f>ROUND(SUM(E19,E20,E21,E22,E23,E12,E24),3)</f>
        <v>0</v>
      </c>
      <c r="F11" s="51"/>
      <c r="G11" s="50">
        <f>ROUND(SUM(G19,G20,G21,G22,G23,G12,G24),3)</f>
        <v>0</v>
      </c>
      <c r="H11" s="51"/>
      <c r="I11" s="50">
        <f>ROUND(SUM(I19,I20,I21,I22,I23,I12,I24),3)</f>
        <v>0</v>
      </c>
      <c r="J11" s="51"/>
      <c r="K11" s="50">
        <f>ROUND(SUM(K19,K20,K21,K22,K23,K12,K24),3)</f>
        <v>0</v>
      </c>
      <c r="L11" s="51"/>
      <c r="M11" s="50">
        <f>ROUND(SUM(M19,M20,M21,M22,M23,M12,M24),3)</f>
        <v>0</v>
      </c>
      <c r="N11" s="51"/>
      <c r="O11" s="50">
        <f>ROUND(SUM(O19,O20,O21,O22,O23,O12,O24),3)</f>
        <v>0</v>
      </c>
      <c r="P11" s="51"/>
    </row>
    <row r="12" spans="1:16" hidden="1" outlineLevel="1" x14ac:dyDescent="0.2">
      <c r="A12" s="52" t="s">
        <v>54</v>
      </c>
      <c r="B12" s="52" t="s">
        <v>55</v>
      </c>
      <c r="C12" s="52" t="s">
        <v>33</v>
      </c>
      <c r="D12" s="52" t="s">
        <v>34</v>
      </c>
      <c r="E12" s="53">
        <f>ROUND(SUM(E13,E14,E15,E16,E17,E18),3)</f>
        <v>0</v>
      </c>
      <c r="F12" s="54"/>
      <c r="G12" s="53">
        <f>ROUND(SUM(G13,G14,G15,G16,G17,G18),3)</f>
        <v>0</v>
      </c>
      <c r="H12" s="54"/>
      <c r="I12" s="53">
        <f>ROUND(SUM(I13,I14,I15,I16,I17,I18),3)</f>
        <v>0</v>
      </c>
      <c r="J12" s="54"/>
      <c r="K12" s="53">
        <f>ROUND(SUM(K13,K14,K15,K16,K17,K18),3)</f>
        <v>0</v>
      </c>
      <c r="L12" s="54"/>
      <c r="M12" s="53">
        <f>ROUND(SUM(M13,M14,M15,M16,M17,M18),3)</f>
        <v>0</v>
      </c>
      <c r="N12" s="54"/>
      <c r="O12" s="53">
        <f>ROUND(SUM(O13,O14,O15,O16,O17,O18),3)</f>
        <v>0</v>
      </c>
      <c r="P12" s="54"/>
    </row>
    <row r="13" spans="1:16" hidden="1" outlineLevel="1" x14ac:dyDescent="0.2">
      <c r="A13" s="37" t="s">
        <v>56</v>
      </c>
      <c r="B13" s="37" t="s">
        <v>57</v>
      </c>
      <c r="C13" s="37" t="s">
        <v>33</v>
      </c>
      <c r="D13" s="37" t="s">
        <v>34</v>
      </c>
    </row>
    <row r="14" spans="1:16" hidden="1" outlineLevel="1" x14ac:dyDescent="0.2">
      <c r="A14" s="37" t="s">
        <v>58</v>
      </c>
      <c r="B14" s="37" t="s">
        <v>59</v>
      </c>
      <c r="C14" s="37" t="s">
        <v>33</v>
      </c>
      <c r="D14" s="37" t="s">
        <v>34</v>
      </c>
    </row>
    <row r="15" spans="1:16" hidden="1" outlineLevel="1" x14ac:dyDescent="0.2">
      <c r="A15" s="37" t="s">
        <v>60</v>
      </c>
      <c r="B15" s="37" t="s">
        <v>61</v>
      </c>
      <c r="C15" s="37" t="s">
        <v>33</v>
      </c>
      <c r="D15" s="37" t="s">
        <v>34</v>
      </c>
    </row>
    <row r="16" spans="1:16" hidden="1" outlineLevel="1" x14ac:dyDescent="0.2">
      <c r="A16" s="37" t="s">
        <v>62</v>
      </c>
      <c r="B16" s="37" t="s">
        <v>63</v>
      </c>
      <c r="C16" s="37" t="s">
        <v>33</v>
      </c>
      <c r="D16" s="37" t="s">
        <v>34</v>
      </c>
    </row>
    <row r="17" spans="1:16" hidden="1" outlineLevel="1" x14ac:dyDescent="0.2">
      <c r="A17" s="37" t="s">
        <v>64</v>
      </c>
      <c r="B17" s="37" t="s">
        <v>65</v>
      </c>
      <c r="C17" s="37" t="s">
        <v>33</v>
      </c>
      <c r="D17" s="37" t="s">
        <v>34</v>
      </c>
    </row>
    <row r="18" spans="1:16" hidden="1" outlineLevel="1" x14ac:dyDescent="0.2">
      <c r="A18" s="37" t="s">
        <v>66</v>
      </c>
      <c r="B18" s="37" t="s">
        <v>67</v>
      </c>
      <c r="C18" s="37" t="s">
        <v>33</v>
      </c>
      <c r="D18" s="37" t="s">
        <v>34</v>
      </c>
    </row>
    <row r="19" spans="1:16" hidden="1" outlineLevel="1" x14ac:dyDescent="0.2">
      <c r="A19" s="37" t="s">
        <v>68</v>
      </c>
      <c r="B19" s="37" t="s">
        <v>69</v>
      </c>
      <c r="C19" s="37" t="s">
        <v>33</v>
      </c>
      <c r="D19" s="37" t="s">
        <v>34</v>
      </c>
    </row>
    <row r="20" spans="1:16" hidden="1" outlineLevel="1" x14ac:dyDescent="0.2">
      <c r="A20" s="37" t="s">
        <v>70</v>
      </c>
      <c r="B20" s="37" t="s">
        <v>71</v>
      </c>
      <c r="C20" s="37" t="s">
        <v>33</v>
      </c>
      <c r="D20" s="37" t="s">
        <v>34</v>
      </c>
    </row>
    <row r="21" spans="1:16" hidden="1" outlineLevel="1" x14ac:dyDescent="0.2">
      <c r="A21" s="37" t="s">
        <v>72</v>
      </c>
      <c r="B21" s="37" t="s">
        <v>73</v>
      </c>
      <c r="C21" s="37" t="s">
        <v>33</v>
      </c>
      <c r="D21" s="37" t="s">
        <v>34</v>
      </c>
    </row>
    <row r="22" spans="1:16" hidden="1" outlineLevel="1" x14ac:dyDescent="0.2">
      <c r="A22" s="37" t="s">
        <v>74</v>
      </c>
      <c r="B22" s="37" t="s">
        <v>75</v>
      </c>
      <c r="C22" s="37" t="s">
        <v>33</v>
      </c>
      <c r="D22" s="37" t="s">
        <v>34</v>
      </c>
    </row>
    <row r="23" spans="1:16" hidden="1" outlineLevel="1" x14ac:dyDescent="0.2">
      <c r="A23" s="37" t="s">
        <v>76</v>
      </c>
      <c r="B23" s="37" t="s">
        <v>77</v>
      </c>
      <c r="C23" s="37" t="s">
        <v>33</v>
      </c>
      <c r="D23" s="37" t="s">
        <v>34</v>
      </c>
    </row>
    <row r="24" spans="1:16" hidden="1" outlineLevel="1" x14ac:dyDescent="0.2">
      <c r="A24" s="37" t="s">
        <v>78</v>
      </c>
      <c r="B24" s="37" t="s">
        <v>79</v>
      </c>
      <c r="C24" s="37" t="s">
        <v>33</v>
      </c>
      <c r="D24" s="37" t="s">
        <v>34</v>
      </c>
    </row>
    <row r="25" spans="1:16" hidden="1" outlineLevel="1" x14ac:dyDescent="0.2">
      <c r="A25" s="52" t="s">
        <v>80</v>
      </c>
      <c r="B25" s="52" t="s">
        <v>81</v>
      </c>
      <c r="C25" s="52" t="s">
        <v>82</v>
      </c>
      <c r="D25" s="52" t="s">
        <v>34</v>
      </c>
      <c r="E25" s="53">
        <f>ROUND(SUM(E26,E27,E28,E29,E30,E31,E32,E34,E33),3)</f>
        <v>0</v>
      </c>
      <c r="F25" s="54"/>
      <c r="G25" s="53">
        <f>ROUND(SUM(G26,G27,G28,G29,G30,G31,G32,G34,G33),3)</f>
        <v>0</v>
      </c>
      <c r="H25" s="54"/>
      <c r="I25" s="53">
        <f>ROUND(SUM(I26,I27,I28,I29,I30,I31,I32,I34,I33),3)</f>
        <v>0</v>
      </c>
      <c r="J25" s="54"/>
      <c r="K25" s="53">
        <f>ROUND(SUM(K26,K27,K28,K29,K30,K31,K32,K34,K33),3)</f>
        <v>0</v>
      </c>
      <c r="L25" s="54"/>
      <c r="M25" s="53">
        <f>ROUND(SUM(M26,M27,M28,M29,M30,M31,M32,M34,M33),3)</f>
        <v>0</v>
      </c>
      <c r="N25" s="54"/>
      <c r="O25" s="53">
        <f>ROUND(SUM(O26,O27,O28,O29,O30,O31,O32,O34,O33),3)</f>
        <v>0</v>
      </c>
      <c r="P25" s="54"/>
    </row>
    <row r="26" spans="1:16" hidden="1" outlineLevel="1" x14ac:dyDescent="0.2">
      <c r="A26" s="37" t="s">
        <v>83</v>
      </c>
      <c r="B26" s="37" t="s">
        <v>84</v>
      </c>
      <c r="C26" s="37" t="s">
        <v>33</v>
      </c>
      <c r="D26" s="37" t="s">
        <v>34</v>
      </c>
    </row>
    <row r="27" spans="1:16" hidden="1" outlineLevel="1" x14ac:dyDescent="0.2">
      <c r="A27" s="37" t="s">
        <v>85</v>
      </c>
      <c r="B27" s="37" t="s">
        <v>69</v>
      </c>
      <c r="C27" s="37" t="s">
        <v>33</v>
      </c>
      <c r="D27" s="37" t="s">
        <v>34</v>
      </c>
    </row>
    <row r="28" spans="1:16" hidden="1" outlineLevel="1" x14ac:dyDescent="0.2">
      <c r="A28" s="37" t="s">
        <v>86</v>
      </c>
      <c r="B28" s="37" t="s">
        <v>71</v>
      </c>
      <c r="C28" s="37" t="s">
        <v>33</v>
      </c>
      <c r="D28" s="37" t="s">
        <v>34</v>
      </c>
    </row>
    <row r="29" spans="1:16" hidden="1" outlineLevel="1" x14ac:dyDescent="0.2">
      <c r="A29" s="37" t="s">
        <v>87</v>
      </c>
      <c r="B29" s="37" t="s">
        <v>73</v>
      </c>
      <c r="C29" s="37" t="s">
        <v>33</v>
      </c>
      <c r="D29" s="37" t="s">
        <v>34</v>
      </c>
    </row>
    <row r="30" spans="1:16" hidden="1" outlineLevel="1" x14ac:dyDescent="0.2">
      <c r="A30" s="37" t="s">
        <v>88</v>
      </c>
      <c r="B30" s="37" t="s">
        <v>75</v>
      </c>
      <c r="C30" s="37" t="s">
        <v>33</v>
      </c>
      <c r="D30" s="37" t="s">
        <v>34</v>
      </c>
    </row>
    <row r="31" spans="1:16" hidden="1" outlineLevel="1" x14ac:dyDescent="0.2">
      <c r="A31" s="37" t="s">
        <v>89</v>
      </c>
      <c r="B31" s="37" t="s">
        <v>90</v>
      </c>
      <c r="C31" s="37" t="s">
        <v>33</v>
      </c>
      <c r="D31" s="37" t="s">
        <v>34</v>
      </c>
    </row>
    <row r="32" spans="1:16" hidden="1" outlineLevel="1" x14ac:dyDescent="0.2">
      <c r="A32" s="37" t="s">
        <v>91</v>
      </c>
      <c r="B32" s="37" t="s">
        <v>92</v>
      </c>
      <c r="C32" s="37" t="s">
        <v>33</v>
      </c>
      <c r="D32" s="37" t="s">
        <v>34</v>
      </c>
    </row>
    <row r="33" spans="1:16" hidden="1" outlineLevel="1" x14ac:dyDescent="0.2">
      <c r="A33" s="37" t="s">
        <v>93</v>
      </c>
      <c r="B33" s="37" t="s">
        <v>94</v>
      </c>
      <c r="C33" s="37" t="s">
        <v>33</v>
      </c>
      <c r="D33" s="37" t="s">
        <v>34</v>
      </c>
    </row>
    <row r="34" spans="1:16" hidden="1" outlineLevel="1" x14ac:dyDescent="0.2">
      <c r="A34" s="37" t="s">
        <v>95</v>
      </c>
      <c r="B34" s="37" t="s">
        <v>96</v>
      </c>
      <c r="C34" s="37" t="s">
        <v>33</v>
      </c>
      <c r="D34" s="37" t="s">
        <v>34</v>
      </c>
    </row>
    <row r="35" spans="1:16" hidden="1" outlineLevel="1" x14ac:dyDescent="0.2">
      <c r="A35" s="37" t="s">
        <v>97</v>
      </c>
      <c r="B35" s="37" t="s">
        <v>98</v>
      </c>
      <c r="C35" s="37" t="s">
        <v>33</v>
      </c>
      <c r="D35" s="37" t="s">
        <v>34</v>
      </c>
    </row>
    <row r="36" spans="1:16" hidden="1" outlineLevel="1" x14ac:dyDescent="0.2">
      <c r="A36" s="46" t="s">
        <v>99</v>
      </c>
      <c r="B36" s="46" t="s">
        <v>100</v>
      </c>
      <c r="C36" s="46" t="s">
        <v>101</v>
      </c>
      <c r="D36" s="46" t="s">
        <v>34</v>
      </c>
      <c r="E36" s="47">
        <f>ROUND(SUM(E37,E39,E54,E58),3)</f>
        <v>0</v>
      </c>
      <c r="F36" s="48"/>
      <c r="G36" s="47">
        <f>ROUND(SUM(G37,G39,G54,G58),3)</f>
        <v>0</v>
      </c>
      <c r="H36" s="48"/>
      <c r="I36" s="47">
        <f>ROUND(SUM(I37,I39,I54,I58),3)</f>
        <v>0</v>
      </c>
      <c r="J36" s="48"/>
      <c r="K36" s="47">
        <f>ROUND(SUM(K37,K39,K54,K58),3)</f>
        <v>0</v>
      </c>
      <c r="L36" s="48"/>
      <c r="M36" s="47">
        <f>ROUND(SUM(M37,M39,M54,M58),3)</f>
        <v>0</v>
      </c>
      <c r="N36" s="48"/>
      <c r="O36" s="47">
        <f>ROUND(SUM(O37,O39,O54,O58),3)</f>
        <v>0</v>
      </c>
      <c r="P36" s="48"/>
    </row>
    <row r="37" spans="1:16" hidden="1" outlineLevel="1" x14ac:dyDescent="0.2">
      <c r="A37" s="37" t="s">
        <v>102</v>
      </c>
      <c r="B37" s="37" t="s">
        <v>103</v>
      </c>
      <c r="C37" s="37" t="s">
        <v>33</v>
      </c>
      <c r="D37" s="37" t="s">
        <v>34</v>
      </c>
    </row>
    <row r="38" spans="1:16" hidden="1" outlineLevel="1" x14ac:dyDescent="0.2">
      <c r="A38" s="49" t="s">
        <v>104</v>
      </c>
      <c r="B38" s="49" t="s">
        <v>105</v>
      </c>
      <c r="C38" s="49" t="s">
        <v>106</v>
      </c>
      <c r="D38" s="49" t="s">
        <v>34</v>
      </c>
      <c r="E38" s="50">
        <f>ROUND(SUM(E39,E54,E58),3)</f>
        <v>0</v>
      </c>
      <c r="F38" s="51"/>
      <c r="G38" s="50">
        <f>ROUND(SUM(G39,G54,G58),3)</f>
        <v>0</v>
      </c>
      <c r="H38" s="51"/>
      <c r="I38" s="50">
        <f>ROUND(SUM(I39,I54,I58),3)</f>
        <v>0</v>
      </c>
      <c r="J38" s="51"/>
      <c r="K38" s="50">
        <f>ROUND(SUM(K39,K54,K58),3)</f>
        <v>0</v>
      </c>
      <c r="L38" s="51"/>
      <c r="M38" s="50">
        <f>ROUND(SUM(M39,M54,M58),3)</f>
        <v>0</v>
      </c>
      <c r="N38" s="51"/>
      <c r="O38" s="50">
        <f>ROUND(SUM(O39,O54,O58),3)</f>
        <v>0</v>
      </c>
      <c r="P38" s="51"/>
    </row>
    <row r="39" spans="1:16" hidden="1" outlineLevel="1" x14ac:dyDescent="0.2">
      <c r="A39" s="52" t="s">
        <v>107</v>
      </c>
      <c r="B39" s="52" t="s">
        <v>108</v>
      </c>
      <c r="C39" s="52" t="s">
        <v>109</v>
      </c>
      <c r="D39" s="52" t="s">
        <v>34</v>
      </c>
      <c r="E39" s="53">
        <f>ROUND(SUM(E40,E41,E42),3)</f>
        <v>0</v>
      </c>
      <c r="F39" s="54"/>
      <c r="G39" s="53">
        <f>ROUND(SUM(G40,G41,G42),3)</f>
        <v>0</v>
      </c>
      <c r="H39" s="54"/>
      <c r="I39" s="53">
        <f>ROUND(SUM(I40,I41,I42),3)</f>
        <v>0</v>
      </c>
      <c r="J39" s="54"/>
      <c r="K39" s="53">
        <f>ROUND(SUM(K40,K41,K42),3)</f>
        <v>0</v>
      </c>
      <c r="L39" s="54"/>
      <c r="M39" s="53">
        <f>ROUND(SUM(M40,M41,M42),3)</f>
        <v>0</v>
      </c>
      <c r="N39" s="54"/>
      <c r="O39" s="53">
        <f>ROUND(SUM(O40,O41,O42),3)</f>
        <v>0</v>
      </c>
      <c r="P39" s="54"/>
    </row>
    <row r="40" spans="1:16" hidden="1" outlineLevel="1" x14ac:dyDescent="0.2">
      <c r="A40" s="37" t="s">
        <v>110</v>
      </c>
      <c r="B40" s="37" t="s">
        <v>111</v>
      </c>
      <c r="C40" s="37" t="s">
        <v>33</v>
      </c>
      <c r="D40" s="37" t="s">
        <v>34</v>
      </c>
    </row>
    <row r="41" spans="1:16" hidden="1" outlineLevel="1" x14ac:dyDescent="0.2">
      <c r="A41" s="37" t="s">
        <v>112</v>
      </c>
      <c r="B41" s="37" t="s">
        <v>113</v>
      </c>
      <c r="C41" s="37" t="s">
        <v>33</v>
      </c>
      <c r="D41" s="37" t="s">
        <v>34</v>
      </c>
    </row>
    <row r="42" spans="1:16" hidden="1" outlineLevel="1" x14ac:dyDescent="0.2">
      <c r="A42" s="52" t="s">
        <v>114</v>
      </c>
      <c r="B42" s="52" t="s">
        <v>115</v>
      </c>
      <c r="C42" s="52" t="s">
        <v>33</v>
      </c>
      <c r="D42" s="52" t="s">
        <v>34</v>
      </c>
      <c r="E42" s="53">
        <f>ROUND(SUM(E43,E44,E45,E46,E47,E48,E49,E50,E51,E52,E53),3)</f>
        <v>0</v>
      </c>
      <c r="F42" s="54"/>
      <c r="G42" s="53">
        <f>ROUND(SUM(G43,G44,G45,G46,G47,G48,G49,G50,G51,G52,G53),3)</f>
        <v>0</v>
      </c>
      <c r="H42" s="54"/>
      <c r="I42" s="53">
        <f>ROUND(SUM(I43,I44,I45,I46,I47,I48,I49,I50,I51,I52,I53),3)</f>
        <v>0</v>
      </c>
      <c r="J42" s="54"/>
      <c r="K42" s="53">
        <f>ROUND(SUM(K43,K44,K45,K46,K47,K48,K49,K50,K51,K52,K53),3)</f>
        <v>0</v>
      </c>
      <c r="L42" s="54"/>
      <c r="M42" s="53">
        <f>ROUND(SUM(M43,M44,M45,M46,M47,M48,M49,M50,M51,M52,M53),3)</f>
        <v>0</v>
      </c>
      <c r="N42" s="54"/>
      <c r="O42" s="53">
        <f>ROUND(SUM(O43,O44,O45,O46,O47,O48,O49,O50,O51,O52,O53),3)</f>
        <v>0</v>
      </c>
      <c r="P42" s="54"/>
    </row>
    <row r="43" spans="1:16" hidden="1" outlineLevel="1" x14ac:dyDescent="0.2">
      <c r="A43" s="37" t="s">
        <v>116</v>
      </c>
      <c r="B43" s="37" t="s">
        <v>117</v>
      </c>
      <c r="C43" s="37" t="s">
        <v>33</v>
      </c>
      <c r="D43" s="37" t="s">
        <v>34</v>
      </c>
    </row>
    <row r="44" spans="1:16" hidden="1" outlineLevel="1" x14ac:dyDescent="0.2">
      <c r="A44" s="37" t="s">
        <v>118</v>
      </c>
      <c r="B44" s="37" t="s">
        <v>119</v>
      </c>
      <c r="C44" s="37" t="s">
        <v>33</v>
      </c>
      <c r="D44" s="37" t="s">
        <v>34</v>
      </c>
    </row>
    <row r="45" spans="1:16" hidden="1" outlineLevel="1" x14ac:dyDescent="0.2">
      <c r="A45" s="37" t="s">
        <v>120</v>
      </c>
      <c r="B45" s="37" t="s">
        <v>121</v>
      </c>
      <c r="C45" s="37" t="s">
        <v>33</v>
      </c>
      <c r="D45" s="37" t="s">
        <v>34</v>
      </c>
    </row>
    <row r="46" spans="1:16" hidden="1" outlineLevel="1" x14ac:dyDescent="0.2">
      <c r="A46" s="37" t="s">
        <v>122</v>
      </c>
      <c r="B46" s="37" t="s">
        <v>123</v>
      </c>
      <c r="C46" s="37" t="s">
        <v>33</v>
      </c>
      <c r="D46" s="37" t="s">
        <v>34</v>
      </c>
    </row>
    <row r="47" spans="1:16" hidden="1" outlineLevel="1" x14ac:dyDescent="0.2">
      <c r="A47" s="37" t="s">
        <v>124</v>
      </c>
      <c r="B47" s="37" t="s">
        <v>125</v>
      </c>
      <c r="C47" s="37" t="s">
        <v>33</v>
      </c>
      <c r="D47" s="37" t="s">
        <v>34</v>
      </c>
    </row>
    <row r="48" spans="1:16" hidden="1" outlineLevel="1" x14ac:dyDescent="0.2">
      <c r="A48" s="37" t="s">
        <v>126</v>
      </c>
      <c r="B48" s="37" t="s">
        <v>127</v>
      </c>
      <c r="C48" s="37" t="s">
        <v>33</v>
      </c>
      <c r="D48" s="37" t="s">
        <v>34</v>
      </c>
    </row>
    <row r="49" spans="1:16" hidden="1" outlineLevel="1" x14ac:dyDescent="0.2">
      <c r="A49" s="37" t="s">
        <v>128</v>
      </c>
      <c r="B49" s="37" t="s">
        <v>129</v>
      </c>
      <c r="C49" s="37" t="s">
        <v>33</v>
      </c>
      <c r="D49" s="37" t="s">
        <v>34</v>
      </c>
    </row>
    <row r="50" spans="1:16" hidden="1" outlineLevel="1" x14ac:dyDescent="0.2">
      <c r="A50" s="37" t="s">
        <v>130</v>
      </c>
      <c r="B50" s="37" t="s">
        <v>131</v>
      </c>
      <c r="C50" s="37" t="s">
        <v>33</v>
      </c>
      <c r="D50" s="37" t="s">
        <v>34</v>
      </c>
    </row>
    <row r="51" spans="1:16" hidden="1" outlineLevel="1" x14ac:dyDescent="0.2">
      <c r="A51" s="37" t="s">
        <v>132</v>
      </c>
      <c r="B51" s="37" t="s">
        <v>133</v>
      </c>
      <c r="C51" s="37" t="s">
        <v>33</v>
      </c>
      <c r="D51" s="37" t="s">
        <v>34</v>
      </c>
    </row>
    <row r="52" spans="1:16" hidden="1" outlineLevel="1" x14ac:dyDescent="0.2">
      <c r="A52" s="37" t="s">
        <v>134</v>
      </c>
      <c r="B52" s="37" t="s">
        <v>135</v>
      </c>
      <c r="C52" s="37" t="s">
        <v>33</v>
      </c>
      <c r="D52" s="37" t="s">
        <v>34</v>
      </c>
    </row>
    <row r="53" spans="1:16" hidden="1" outlineLevel="1" x14ac:dyDescent="0.2">
      <c r="A53" s="37" t="s">
        <v>136</v>
      </c>
      <c r="B53" s="37" t="s">
        <v>137</v>
      </c>
      <c r="C53" s="37" t="s">
        <v>33</v>
      </c>
      <c r="D53" s="37" t="s">
        <v>34</v>
      </c>
    </row>
    <row r="54" spans="1:16" hidden="1" outlineLevel="1" x14ac:dyDescent="0.2">
      <c r="A54" s="52" t="s">
        <v>138</v>
      </c>
      <c r="B54" s="52" t="s">
        <v>139</v>
      </c>
      <c r="C54" s="52" t="s">
        <v>140</v>
      </c>
      <c r="D54" s="52" t="s">
        <v>34</v>
      </c>
      <c r="E54" s="53">
        <f>ROUND(SUM(E55,E56,E57),3)</f>
        <v>0</v>
      </c>
      <c r="F54" s="54"/>
      <c r="G54" s="53">
        <f>ROUND(SUM(G55,G56,G57),3)</f>
        <v>0</v>
      </c>
      <c r="H54" s="54"/>
      <c r="I54" s="53">
        <f>ROUND(SUM(I55,I56,I57),3)</f>
        <v>0</v>
      </c>
      <c r="J54" s="54"/>
      <c r="K54" s="53">
        <f>ROUND(SUM(K55,K56,K57),3)</f>
        <v>0</v>
      </c>
      <c r="L54" s="54"/>
      <c r="M54" s="53">
        <f>ROUND(SUM(M55,M56,M57),3)</f>
        <v>0</v>
      </c>
      <c r="N54" s="54"/>
      <c r="O54" s="53">
        <f>ROUND(SUM(O55,O56,O57),3)</f>
        <v>0</v>
      </c>
      <c r="P54" s="54"/>
    </row>
    <row r="55" spans="1:16" hidden="1" outlineLevel="1" x14ac:dyDescent="0.2">
      <c r="A55" s="37" t="s">
        <v>141</v>
      </c>
      <c r="B55" s="37" t="s">
        <v>142</v>
      </c>
      <c r="C55" s="37" t="s">
        <v>33</v>
      </c>
      <c r="D55" s="37" t="s">
        <v>34</v>
      </c>
    </row>
    <row r="56" spans="1:16" hidden="1" outlineLevel="1" x14ac:dyDescent="0.2">
      <c r="A56" s="37" t="s">
        <v>143</v>
      </c>
      <c r="B56" s="37" t="s">
        <v>144</v>
      </c>
      <c r="C56" s="37" t="s">
        <v>33</v>
      </c>
      <c r="D56" s="37" t="s">
        <v>34</v>
      </c>
    </row>
    <row r="57" spans="1:16" hidden="1" outlineLevel="1" x14ac:dyDescent="0.2">
      <c r="A57" s="37" t="s">
        <v>145</v>
      </c>
      <c r="B57" s="37" t="s">
        <v>146</v>
      </c>
      <c r="C57" s="37" t="s">
        <v>33</v>
      </c>
      <c r="D57" s="37" t="s">
        <v>34</v>
      </c>
    </row>
    <row r="58" spans="1:16" hidden="1" outlineLevel="1" x14ac:dyDescent="0.2">
      <c r="A58" s="52" t="s">
        <v>147</v>
      </c>
      <c r="B58" s="52" t="s">
        <v>148</v>
      </c>
      <c r="C58" s="52" t="s">
        <v>149</v>
      </c>
      <c r="D58" s="52" t="s">
        <v>34</v>
      </c>
      <c r="E58" s="53">
        <f>ROUND(SUM(E59,E60,E63,E62),3)</f>
        <v>0</v>
      </c>
      <c r="F58" s="54"/>
      <c r="G58" s="53">
        <f>ROUND(SUM(G59,G60,G63,G62),3)</f>
        <v>0</v>
      </c>
      <c r="H58" s="54"/>
      <c r="I58" s="53">
        <f>ROUND(SUM(I59,I60,I63,I62),3)</f>
        <v>0</v>
      </c>
      <c r="J58" s="54"/>
      <c r="K58" s="53">
        <f>ROUND(SUM(K59,K60,K63,K62),3)</f>
        <v>0</v>
      </c>
      <c r="L58" s="54"/>
      <c r="M58" s="53">
        <f>ROUND(SUM(M59,M60,M63,M62),3)</f>
        <v>0</v>
      </c>
      <c r="N58" s="54"/>
      <c r="O58" s="53">
        <f>ROUND(SUM(O59,O60,O63,O62),3)</f>
        <v>0</v>
      </c>
      <c r="P58" s="54"/>
    </row>
    <row r="59" spans="1:16" hidden="1" outlineLevel="1" x14ac:dyDescent="0.2">
      <c r="A59" s="37" t="s">
        <v>150</v>
      </c>
      <c r="B59" s="37" t="s">
        <v>151</v>
      </c>
      <c r="C59" s="37" t="s">
        <v>33</v>
      </c>
      <c r="D59" s="37" t="s">
        <v>34</v>
      </c>
    </row>
    <row r="60" spans="1:16" hidden="1" outlineLevel="1" x14ac:dyDescent="0.2">
      <c r="A60" s="37" t="s">
        <v>152</v>
      </c>
      <c r="B60" s="37" t="s">
        <v>153</v>
      </c>
      <c r="C60" s="37" t="s">
        <v>33</v>
      </c>
      <c r="D60" s="37" t="s">
        <v>34</v>
      </c>
    </row>
    <row r="61" spans="1:16" hidden="1" outlineLevel="1" x14ac:dyDescent="0.2">
      <c r="A61" s="37" t="s">
        <v>154</v>
      </c>
      <c r="B61" s="37" t="s">
        <v>155</v>
      </c>
      <c r="C61" s="37" t="s">
        <v>33</v>
      </c>
      <c r="D61" s="37" t="s">
        <v>34</v>
      </c>
    </row>
    <row r="62" spans="1:16" hidden="1" outlineLevel="1" x14ac:dyDescent="0.2">
      <c r="A62" s="37" t="s">
        <v>156</v>
      </c>
      <c r="B62" s="37" t="s">
        <v>157</v>
      </c>
      <c r="C62" s="37" t="s">
        <v>33</v>
      </c>
      <c r="D62" s="37" t="s">
        <v>34</v>
      </c>
    </row>
    <row r="63" spans="1:16" hidden="1" outlineLevel="1" x14ac:dyDescent="0.2">
      <c r="A63" s="37" t="s">
        <v>158</v>
      </c>
      <c r="B63" s="37" t="s">
        <v>159</v>
      </c>
      <c r="C63" s="37" t="s">
        <v>33</v>
      </c>
      <c r="D63" s="37" t="s">
        <v>34</v>
      </c>
    </row>
    <row r="64" spans="1:16" ht="16.5" collapsed="1" x14ac:dyDescent="0.3">
      <c r="A64" s="41" t="s">
        <v>160</v>
      </c>
      <c r="B64" s="41"/>
      <c r="C64" s="41"/>
      <c r="D64" s="41" t="s">
        <v>29</v>
      </c>
      <c r="E64" s="42">
        <v>2018</v>
      </c>
      <c r="F64" s="42" t="s">
        <v>30</v>
      </c>
      <c r="G64" s="42">
        <v>2019</v>
      </c>
      <c r="H64" s="42" t="s">
        <v>30</v>
      </c>
      <c r="I64" s="42">
        <v>2020</v>
      </c>
      <c r="J64" s="42" t="s">
        <v>30</v>
      </c>
      <c r="K64" s="42">
        <v>2021</v>
      </c>
      <c r="L64" s="42" t="s">
        <v>30</v>
      </c>
      <c r="M64" s="42">
        <v>2022</v>
      </c>
      <c r="N64" s="42" t="s">
        <v>30</v>
      </c>
      <c r="O64" s="42">
        <v>2023</v>
      </c>
      <c r="P64" s="42" t="s">
        <v>30</v>
      </c>
    </row>
    <row r="65" spans="1:16" hidden="1" outlineLevel="1" x14ac:dyDescent="0.2">
      <c r="A65" s="37" t="s">
        <v>161</v>
      </c>
      <c r="B65" s="37" t="s">
        <v>32</v>
      </c>
      <c r="C65" s="37" t="s">
        <v>33</v>
      </c>
      <c r="D65" s="37" t="s">
        <v>34</v>
      </c>
    </row>
    <row r="66" spans="1:16" hidden="1" outlineLevel="1" x14ac:dyDescent="0.2">
      <c r="A66" s="37" t="s">
        <v>162</v>
      </c>
      <c r="B66" s="37" t="s">
        <v>36</v>
      </c>
      <c r="C66" s="37" t="s">
        <v>33</v>
      </c>
      <c r="D66" s="37" t="s">
        <v>34</v>
      </c>
    </row>
    <row r="67" spans="1:16" hidden="1" outlineLevel="1" x14ac:dyDescent="0.2">
      <c r="A67" s="37" t="s">
        <v>163</v>
      </c>
      <c r="B67" s="37" t="s">
        <v>38</v>
      </c>
      <c r="C67" s="37" t="s">
        <v>33</v>
      </c>
      <c r="D67" s="37" t="s">
        <v>34</v>
      </c>
    </row>
    <row r="68" spans="1:16" hidden="1" outlineLevel="1" x14ac:dyDescent="0.2">
      <c r="A68" s="37" t="s">
        <v>164</v>
      </c>
      <c r="B68" s="37" t="s">
        <v>40</v>
      </c>
      <c r="C68" s="37" t="s">
        <v>33</v>
      </c>
      <c r="D68" s="37" t="s">
        <v>34</v>
      </c>
    </row>
    <row r="69" spans="1:16" hidden="1" outlineLevel="1" x14ac:dyDescent="0.2">
      <c r="A69" s="37" t="s">
        <v>165</v>
      </c>
      <c r="B69" s="37" t="s">
        <v>42</v>
      </c>
      <c r="C69" s="37" t="s">
        <v>33</v>
      </c>
      <c r="D69" s="37" t="s">
        <v>34</v>
      </c>
    </row>
    <row r="70" spans="1:16" hidden="1" outlineLevel="1" x14ac:dyDescent="0.2">
      <c r="A70" s="37" t="s">
        <v>166</v>
      </c>
      <c r="B70" s="37" t="s">
        <v>44</v>
      </c>
      <c r="C70" s="37" t="s">
        <v>33</v>
      </c>
      <c r="D70" s="37" t="s">
        <v>34</v>
      </c>
    </row>
    <row r="71" spans="1:16" hidden="1" outlineLevel="1" x14ac:dyDescent="0.2">
      <c r="A71" s="43" t="s">
        <v>167</v>
      </c>
      <c r="B71" s="43" t="s">
        <v>46</v>
      </c>
      <c r="C71" s="43" t="s">
        <v>168</v>
      </c>
      <c r="D71" s="43" t="s">
        <v>34</v>
      </c>
      <c r="E71" s="44">
        <f>ROUND(SUM(E65,E66,E67,-E68,-E69,-E70),3)</f>
        <v>0</v>
      </c>
      <c r="F71" s="45"/>
      <c r="G71" s="44">
        <f>ROUND(SUM(G65,G66,G67,-G68,-G69,-G70),3)</f>
        <v>0</v>
      </c>
      <c r="H71" s="45"/>
      <c r="I71" s="44">
        <f>ROUND(SUM(I65,I66,I67,-I68,-I69,-I70),3)</f>
        <v>0</v>
      </c>
      <c r="J71" s="45"/>
      <c r="K71" s="44">
        <f>ROUND(SUM(K65,K66,K67,-K68,-K69,-K70),3)</f>
        <v>0</v>
      </c>
      <c r="L71" s="45"/>
      <c r="M71" s="44">
        <f>ROUND(SUM(M65,M66,M67,-M68,-M69,-M70),3)</f>
        <v>0</v>
      </c>
      <c r="N71" s="45"/>
      <c r="O71" s="44">
        <f>ROUND(SUM(O65,O66,O67,-O68,-O69,-O70),3)</f>
        <v>0</v>
      </c>
      <c r="P71" s="45"/>
    </row>
    <row r="72" spans="1:16" hidden="1" outlineLevel="1" x14ac:dyDescent="0.2">
      <c r="A72" s="49" t="s">
        <v>169</v>
      </c>
      <c r="B72" s="49" t="s">
        <v>49</v>
      </c>
      <c r="C72" s="49" t="s">
        <v>170</v>
      </c>
      <c r="D72" s="49" t="s">
        <v>34</v>
      </c>
      <c r="E72" s="50">
        <f>ROUND(SUM(-E73,-E87,-E97,E71,-E98),3)</f>
        <v>0</v>
      </c>
      <c r="F72" s="51"/>
      <c r="G72" s="50">
        <f>ROUND(SUM(-G73,-G87,-G97,G71,-G98),3)</f>
        <v>0</v>
      </c>
      <c r="H72" s="51"/>
      <c r="I72" s="50">
        <f>ROUND(SUM(-I73,-I87,-I97,I71,-I98),3)</f>
        <v>0</v>
      </c>
      <c r="J72" s="51"/>
      <c r="K72" s="50">
        <f>ROUND(SUM(-K73,-K87,-K97,K71,-K98),3)</f>
        <v>0</v>
      </c>
      <c r="L72" s="51"/>
      <c r="M72" s="50">
        <f>ROUND(SUM(-M73,-M87,-M97,M71,-M98),3)</f>
        <v>0</v>
      </c>
      <c r="N72" s="51"/>
      <c r="O72" s="50">
        <f>ROUND(SUM(-O73,-O87,-O97,O71,-O98),3)</f>
        <v>0</v>
      </c>
      <c r="P72" s="51"/>
    </row>
    <row r="73" spans="1:16" hidden="1" outlineLevel="1" x14ac:dyDescent="0.2">
      <c r="A73" s="49" t="s">
        <v>171</v>
      </c>
      <c r="B73" s="49" t="s">
        <v>52</v>
      </c>
      <c r="C73" s="49" t="s">
        <v>172</v>
      </c>
      <c r="D73" s="49" t="s">
        <v>34</v>
      </c>
      <c r="E73" s="50">
        <f>ROUND(SUM(E81,E82,E83,E84,E85,E74,E86),3)</f>
        <v>0</v>
      </c>
      <c r="F73" s="51"/>
      <c r="G73" s="50">
        <f>ROUND(SUM(G81,G82,G83,G84,G85,G74,G86),3)</f>
        <v>0</v>
      </c>
      <c r="H73" s="51"/>
      <c r="I73" s="50">
        <f>ROUND(SUM(I81,I82,I83,I84,I85,I74,I86),3)</f>
        <v>0</v>
      </c>
      <c r="J73" s="51"/>
      <c r="K73" s="50">
        <f>ROUND(SUM(K81,K82,K83,K84,K85,K74,K86),3)</f>
        <v>0</v>
      </c>
      <c r="L73" s="51"/>
      <c r="M73" s="50">
        <f>ROUND(SUM(M81,M82,M83,M84,M85,M74,M86),3)</f>
        <v>0</v>
      </c>
      <c r="N73" s="51"/>
      <c r="O73" s="50">
        <f>ROUND(SUM(O81,O82,O83,O84,O85,O74,O86),3)</f>
        <v>0</v>
      </c>
      <c r="P73" s="51"/>
    </row>
    <row r="74" spans="1:16" hidden="1" outlineLevel="1" x14ac:dyDescent="0.2">
      <c r="A74" s="52" t="s">
        <v>173</v>
      </c>
      <c r="B74" s="52" t="s">
        <v>55</v>
      </c>
      <c r="C74" s="52" t="s">
        <v>33</v>
      </c>
      <c r="D74" s="52" t="s">
        <v>34</v>
      </c>
      <c r="E74" s="53">
        <f>ROUND(SUM(E75,E76,E77,E78,E79,E80),3)</f>
        <v>0</v>
      </c>
      <c r="F74" s="54"/>
      <c r="G74" s="53">
        <f>ROUND(SUM(G75,G76,G77,G78,G79,G80),3)</f>
        <v>0</v>
      </c>
      <c r="H74" s="54"/>
      <c r="I74" s="53">
        <f>ROUND(SUM(I75,I76,I77,I78,I79,I80),3)</f>
        <v>0</v>
      </c>
      <c r="J74" s="54"/>
      <c r="K74" s="53">
        <f>ROUND(SUM(K75,K76,K77,K78,K79,K80),3)</f>
        <v>0</v>
      </c>
      <c r="L74" s="54"/>
      <c r="M74" s="53">
        <f>ROUND(SUM(M75,M76,M77,M78,M79,M80),3)</f>
        <v>0</v>
      </c>
      <c r="N74" s="54"/>
      <c r="O74" s="53">
        <f>ROUND(SUM(O75,O76,O77,O78,O79,O80),3)</f>
        <v>0</v>
      </c>
      <c r="P74" s="54"/>
    </row>
    <row r="75" spans="1:16" hidden="1" outlineLevel="1" x14ac:dyDescent="0.2">
      <c r="A75" s="37" t="s">
        <v>174</v>
      </c>
      <c r="B75" s="37" t="s">
        <v>57</v>
      </c>
      <c r="C75" s="37" t="s">
        <v>33</v>
      </c>
      <c r="D75" s="37" t="s">
        <v>34</v>
      </c>
    </row>
    <row r="76" spans="1:16" hidden="1" outlineLevel="1" x14ac:dyDescent="0.2">
      <c r="A76" s="37" t="s">
        <v>175</v>
      </c>
      <c r="B76" s="37" t="s">
        <v>59</v>
      </c>
      <c r="C76" s="37" t="s">
        <v>33</v>
      </c>
      <c r="D76" s="37" t="s">
        <v>34</v>
      </c>
    </row>
    <row r="77" spans="1:16" hidden="1" outlineLevel="1" x14ac:dyDescent="0.2">
      <c r="A77" s="37" t="s">
        <v>176</v>
      </c>
      <c r="B77" s="37" t="s">
        <v>61</v>
      </c>
      <c r="C77" s="37" t="s">
        <v>33</v>
      </c>
      <c r="D77" s="37" t="s">
        <v>34</v>
      </c>
    </row>
    <row r="78" spans="1:16" hidden="1" outlineLevel="1" x14ac:dyDescent="0.2">
      <c r="A78" s="37" t="s">
        <v>177</v>
      </c>
      <c r="B78" s="37" t="s">
        <v>63</v>
      </c>
      <c r="C78" s="37" t="s">
        <v>33</v>
      </c>
      <c r="D78" s="37" t="s">
        <v>34</v>
      </c>
    </row>
    <row r="79" spans="1:16" hidden="1" outlineLevel="1" x14ac:dyDescent="0.2">
      <c r="A79" s="37" t="s">
        <v>178</v>
      </c>
      <c r="B79" s="37" t="s">
        <v>65</v>
      </c>
      <c r="C79" s="37" t="s">
        <v>33</v>
      </c>
      <c r="D79" s="37" t="s">
        <v>34</v>
      </c>
    </row>
    <row r="80" spans="1:16" hidden="1" outlineLevel="1" x14ac:dyDescent="0.2">
      <c r="A80" s="37" t="s">
        <v>179</v>
      </c>
      <c r="B80" s="37" t="s">
        <v>67</v>
      </c>
      <c r="C80" s="37" t="s">
        <v>33</v>
      </c>
      <c r="D80" s="37" t="s">
        <v>34</v>
      </c>
    </row>
    <row r="81" spans="1:16" hidden="1" outlineLevel="1" x14ac:dyDescent="0.2">
      <c r="A81" s="37" t="s">
        <v>180</v>
      </c>
      <c r="B81" s="37" t="s">
        <v>69</v>
      </c>
      <c r="C81" s="37" t="s">
        <v>33</v>
      </c>
      <c r="D81" s="37" t="s">
        <v>34</v>
      </c>
    </row>
    <row r="82" spans="1:16" hidden="1" outlineLevel="1" x14ac:dyDescent="0.2">
      <c r="A82" s="37" t="s">
        <v>181</v>
      </c>
      <c r="B82" s="37" t="s">
        <v>71</v>
      </c>
      <c r="C82" s="37" t="s">
        <v>33</v>
      </c>
      <c r="D82" s="37" t="s">
        <v>34</v>
      </c>
    </row>
    <row r="83" spans="1:16" hidden="1" outlineLevel="1" x14ac:dyDescent="0.2">
      <c r="A83" s="37" t="s">
        <v>182</v>
      </c>
      <c r="B83" s="37" t="s">
        <v>73</v>
      </c>
      <c r="C83" s="37" t="s">
        <v>33</v>
      </c>
      <c r="D83" s="37" t="s">
        <v>34</v>
      </c>
    </row>
    <row r="84" spans="1:16" hidden="1" outlineLevel="1" x14ac:dyDescent="0.2">
      <c r="A84" s="37" t="s">
        <v>183</v>
      </c>
      <c r="B84" s="37" t="s">
        <v>75</v>
      </c>
      <c r="C84" s="37" t="s">
        <v>33</v>
      </c>
      <c r="D84" s="37" t="s">
        <v>34</v>
      </c>
    </row>
    <row r="85" spans="1:16" hidden="1" outlineLevel="1" x14ac:dyDescent="0.2">
      <c r="A85" s="37" t="s">
        <v>184</v>
      </c>
      <c r="B85" s="37" t="s">
        <v>77</v>
      </c>
      <c r="C85" s="37" t="s">
        <v>33</v>
      </c>
      <c r="D85" s="37" t="s">
        <v>34</v>
      </c>
    </row>
    <row r="86" spans="1:16" hidden="1" outlineLevel="1" x14ac:dyDescent="0.2">
      <c r="A86" s="37" t="s">
        <v>185</v>
      </c>
      <c r="B86" s="37" t="s">
        <v>79</v>
      </c>
      <c r="C86" s="37" t="s">
        <v>33</v>
      </c>
      <c r="D86" s="37" t="s">
        <v>34</v>
      </c>
    </row>
    <row r="87" spans="1:16" hidden="1" outlineLevel="1" x14ac:dyDescent="0.2">
      <c r="A87" s="52" t="s">
        <v>186</v>
      </c>
      <c r="B87" s="52" t="s">
        <v>81</v>
      </c>
      <c r="C87" s="52" t="s">
        <v>187</v>
      </c>
      <c r="D87" s="52" t="s">
        <v>34</v>
      </c>
      <c r="E87" s="53">
        <f>ROUND(SUM(E89,E91,E92,E90,E93,E94,E88,E96,E95),3)</f>
        <v>0</v>
      </c>
      <c r="F87" s="54"/>
      <c r="G87" s="53">
        <f>ROUND(SUM(G89,G91,G92,G90,G93,G94,G88,G96,G95),3)</f>
        <v>0</v>
      </c>
      <c r="H87" s="54"/>
      <c r="I87" s="53">
        <f>ROUND(SUM(I89,I91,I92,I90,I93,I94,I88,I96,I95),3)</f>
        <v>0</v>
      </c>
      <c r="J87" s="54"/>
      <c r="K87" s="53">
        <f>ROUND(SUM(K89,K91,K92,K90,K93,K94,K88,K96,K95),3)</f>
        <v>0</v>
      </c>
      <c r="L87" s="54"/>
      <c r="M87" s="53">
        <f>ROUND(SUM(M89,M91,M92,M90,M93,M94,M88,M96,M95),3)</f>
        <v>0</v>
      </c>
      <c r="N87" s="54"/>
      <c r="O87" s="53">
        <f>ROUND(SUM(O89,O91,O92,O90,O93,O94,O88,O96,O95),3)</f>
        <v>0</v>
      </c>
      <c r="P87" s="54"/>
    </row>
    <row r="88" spans="1:16" hidden="1" outlineLevel="1" x14ac:dyDescent="0.2">
      <c r="A88" s="37" t="s">
        <v>188</v>
      </c>
      <c r="B88" s="37" t="s">
        <v>92</v>
      </c>
      <c r="C88" s="37" t="s">
        <v>33</v>
      </c>
      <c r="D88" s="37" t="s">
        <v>34</v>
      </c>
    </row>
    <row r="89" spans="1:16" hidden="1" outlineLevel="1" x14ac:dyDescent="0.2">
      <c r="A89" s="37" t="s">
        <v>189</v>
      </c>
      <c r="B89" s="37" t="s">
        <v>84</v>
      </c>
      <c r="C89" s="37" t="s">
        <v>33</v>
      </c>
      <c r="D89" s="37" t="s">
        <v>34</v>
      </c>
    </row>
    <row r="90" spans="1:16" hidden="1" outlineLevel="1" x14ac:dyDescent="0.2">
      <c r="A90" s="37" t="s">
        <v>190</v>
      </c>
      <c r="B90" s="37" t="s">
        <v>73</v>
      </c>
      <c r="C90" s="37" t="s">
        <v>33</v>
      </c>
      <c r="D90" s="37" t="s">
        <v>34</v>
      </c>
    </row>
    <row r="91" spans="1:16" hidden="1" outlineLevel="1" x14ac:dyDescent="0.2">
      <c r="A91" s="37" t="s">
        <v>191</v>
      </c>
      <c r="B91" s="37" t="s">
        <v>69</v>
      </c>
      <c r="C91" s="37" t="s">
        <v>33</v>
      </c>
      <c r="D91" s="37" t="s">
        <v>34</v>
      </c>
    </row>
    <row r="92" spans="1:16" hidden="1" outlineLevel="1" x14ac:dyDescent="0.2">
      <c r="A92" s="37" t="s">
        <v>192</v>
      </c>
      <c r="B92" s="37" t="s">
        <v>71</v>
      </c>
      <c r="C92" s="37" t="s">
        <v>33</v>
      </c>
      <c r="D92" s="37" t="s">
        <v>34</v>
      </c>
    </row>
    <row r="93" spans="1:16" hidden="1" outlineLevel="1" x14ac:dyDescent="0.2">
      <c r="A93" s="37" t="s">
        <v>193</v>
      </c>
      <c r="B93" s="37" t="s">
        <v>75</v>
      </c>
      <c r="C93" s="37" t="s">
        <v>33</v>
      </c>
      <c r="D93" s="37" t="s">
        <v>34</v>
      </c>
    </row>
    <row r="94" spans="1:16" hidden="1" outlineLevel="1" x14ac:dyDescent="0.2">
      <c r="A94" s="37" t="s">
        <v>194</v>
      </c>
      <c r="B94" s="37" t="s">
        <v>90</v>
      </c>
      <c r="C94" s="37" t="s">
        <v>33</v>
      </c>
      <c r="D94" s="37" t="s">
        <v>34</v>
      </c>
    </row>
    <row r="95" spans="1:16" hidden="1" outlineLevel="1" x14ac:dyDescent="0.2">
      <c r="A95" s="37" t="s">
        <v>195</v>
      </c>
      <c r="B95" s="37" t="s">
        <v>94</v>
      </c>
      <c r="C95" s="37" t="s">
        <v>33</v>
      </c>
      <c r="D95" s="37" t="s">
        <v>34</v>
      </c>
    </row>
    <row r="96" spans="1:16" hidden="1" outlineLevel="1" x14ac:dyDescent="0.2">
      <c r="A96" s="37" t="s">
        <v>196</v>
      </c>
      <c r="B96" s="37" t="s">
        <v>96</v>
      </c>
      <c r="C96" s="37" t="s">
        <v>33</v>
      </c>
      <c r="D96" s="37" t="s">
        <v>34</v>
      </c>
    </row>
    <row r="97" spans="1:16" hidden="1" outlineLevel="1" x14ac:dyDescent="0.2">
      <c r="A97" s="37" t="s">
        <v>197</v>
      </c>
      <c r="B97" s="37" t="s">
        <v>98</v>
      </c>
      <c r="C97" s="37" t="s">
        <v>33</v>
      </c>
      <c r="D97" s="37" t="s">
        <v>34</v>
      </c>
    </row>
    <row r="98" spans="1:16" hidden="1" outlineLevel="1" x14ac:dyDescent="0.2">
      <c r="A98" s="46" t="s">
        <v>198</v>
      </c>
      <c r="B98" s="46" t="s">
        <v>100</v>
      </c>
      <c r="C98" s="46" t="s">
        <v>199</v>
      </c>
      <c r="D98" s="46" t="s">
        <v>34</v>
      </c>
      <c r="E98" s="47">
        <f>ROUND(SUM(E99,E101,E116,E120),3)</f>
        <v>0</v>
      </c>
      <c r="F98" s="48"/>
      <c r="G98" s="47">
        <f>ROUND(SUM(G99,G101,G116,G120),3)</f>
        <v>0</v>
      </c>
      <c r="H98" s="48"/>
      <c r="I98" s="47">
        <f>ROUND(SUM(I99,I101,I116,I120),3)</f>
        <v>0</v>
      </c>
      <c r="J98" s="48"/>
      <c r="K98" s="47">
        <f>ROUND(SUM(K99,K101,K116,K120),3)</f>
        <v>0</v>
      </c>
      <c r="L98" s="48"/>
      <c r="M98" s="47">
        <f>ROUND(SUM(M99,M101,M116,M120),3)</f>
        <v>0</v>
      </c>
      <c r="N98" s="48"/>
      <c r="O98" s="47">
        <f>ROUND(SUM(O99,O101,O116,O120),3)</f>
        <v>0</v>
      </c>
      <c r="P98" s="48"/>
    </row>
    <row r="99" spans="1:16" hidden="1" outlineLevel="1" x14ac:dyDescent="0.2">
      <c r="A99" s="37" t="s">
        <v>200</v>
      </c>
      <c r="B99" s="37" t="s">
        <v>103</v>
      </c>
      <c r="C99" s="37" t="s">
        <v>33</v>
      </c>
      <c r="D99" s="37" t="s">
        <v>34</v>
      </c>
    </row>
    <row r="100" spans="1:16" hidden="1" outlineLevel="1" x14ac:dyDescent="0.2">
      <c r="A100" s="49" t="s">
        <v>201</v>
      </c>
      <c r="B100" s="49" t="s">
        <v>105</v>
      </c>
      <c r="C100" s="49" t="s">
        <v>202</v>
      </c>
      <c r="D100" s="49" t="s">
        <v>34</v>
      </c>
      <c r="E100" s="50">
        <f>ROUND(SUM(E101,E116,E120),3)</f>
        <v>0</v>
      </c>
      <c r="F100" s="51"/>
      <c r="G100" s="50">
        <f>ROUND(SUM(G101,G116,G120),3)</f>
        <v>0</v>
      </c>
      <c r="H100" s="51"/>
      <c r="I100" s="50">
        <f>ROUND(SUM(I101,I116,I120),3)</f>
        <v>0</v>
      </c>
      <c r="J100" s="51"/>
      <c r="K100" s="50">
        <f>ROUND(SUM(K101,K116,K120),3)</f>
        <v>0</v>
      </c>
      <c r="L100" s="51"/>
      <c r="M100" s="50">
        <f>ROUND(SUM(M101,M116,M120),3)</f>
        <v>0</v>
      </c>
      <c r="N100" s="51"/>
      <c r="O100" s="50">
        <f>ROUND(SUM(O101,O116,O120),3)</f>
        <v>0</v>
      </c>
      <c r="P100" s="51"/>
    </row>
    <row r="101" spans="1:16" hidden="1" outlineLevel="1" x14ac:dyDescent="0.2">
      <c r="A101" s="52" t="s">
        <v>203</v>
      </c>
      <c r="B101" s="52" t="s">
        <v>108</v>
      </c>
      <c r="C101" s="52" t="s">
        <v>204</v>
      </c>
      <c r="D101" s="52" t="s">
        <v>34</v>
      </c>
      <c r="E101" s="53">
        <f>ROUND(SUM(E102,E103,E104),3)</f>
        <v>0</v>
      </c>
      <c r="F101" s="54"/>
      <c r="G101" s="53">
        <f>ROUND(SUM(G102,G103,G104),3)</f>
        <v>0</v>
      </c>
      <c r="H101" s="54"/>
      <c r="I101" s="53">
        <f>ROUND(SUM(I102,I103,I104),3)</f>
        <v>0</v>
      </c>
      <c r="J101" s="54"/>
      <c r="K101" s="53">
        <f>ROUND(SUM(K102,K103,K104),3)</f>
        <v>0</v>
      </c>
      <c r="L101" s="54"/>
      <c r="M101" s="53">
        <f>ROUND(SUM(M102,M103,M104),3)</f>
        <v>0</v>
      </c>
      <c r="N101" s="54"/>
      <c r="O101" s="53">
        <f>ROUND(SUM(O102,O103,O104),3)</f>
        <v>0</v>
      </c>
      <c r="P101" s="54"/>
    </row>
    <row r="102" spans="1:16" hidden="1" outlineLevel="1" x14ac:dyDescent="0.2">
      <c r="A102" s="37" t="s">
        <v>205</v>
      </c>
      <c r="B102" s="37" t="s">
        <v>111</v>
      </c>
      <c r="C102" s="37" t="s">
        <v>33</v>
      </c>
      <c r="D102" s="37" t="s">
        <v>34</v>
      </c>
    </row>
    <row r="103" spans="1:16" hidden="1" outlineLevel="1" x14ac:dyDescent="0.2">
      <c r="A103" s="37" t="s">
        <v>206</v>
      </c>
      <c r="B103" s="37" t="s">
        <v>113</v>
      </c>
      <c r="C103" s="37" t="s">
        <v>33</v>
      </c>
      <c r="D103" s="37" t="s">
        <v>34</v>
      </c>
    </row>
    <row r="104" spans="1:16" hidden="1" outlineLevel="1" x14ac:dyDescent="0.2">
      <c r="A104" s="52" t="s">
        <v>207</v>
      </c>
      <c r="B104" s="52" t="s">
        <v>115</v>
      </c>
      <c r="C104" s="52" t="s">
        <v>33</v>
      </c>
      <c r="D104" s="52" t="s">
        <v>34</v>
      </c>
      <c r="E104" s="53">
        <f>ROUND(SUM(E105,E106,E107,E108,E109,E110,E111,E112,E113,E114,E115),3)</f>
        <v>0</v>
      </c>
      <c r="F104" s="54"/>
      <c r="G104" s="53">
        <f>ROUND(SUM(G105,G106,G107,G108,G109,G110,G111,G112,G113,G114,G115),3)</f>
        <v>0</v>
      </c>
      <c r="H104" s="54"/>
      <c r="I104" s="53">
        <f>ROUND(SUM(I105,I106,I107,I108,I109,I110,I111,I112,I113,I114,I115),3)</f>
        <v>0</v>
      </c>
      <c r="J104" s="54"/>
      <c r="K104" s="53">
        <f>ROUND(SUM(K105,K106,K107,K108,K109,K110,K111,K112,K113,K114,K115),3)</f>
        <v>0</v>
      </c>
      <c r="L104" s="54"/>
      <c r="M104" s="53">
        <f>ROUND(SUM(M105,M106,M107,M108,M109,M110,M111,M112,M113,M114,M115),3)</f>
        <v>0</v>
      </c>
      <c r="N104" s="54"/>
      <c r="O104" s="53">
        <f>ROUND(SUM(O105,O106,O107,O108,O109,O110,O111,O112,O113,O114,O115),3)</f>
        <v>0</v>
      </c>
      <c r="P104" s="54"/>
    </row>
    <row r="105" spans="1:16" hidden="1" outlineLevel="1" x14ac:dyDescent="0.2">
      <c r="A105" s="37" t="s">
        <v>208</v>
      </c>
      <c r="B105" s="37" t="s">
        <v>117</v>
      </c>
      <c r="C105" s="37" t="s">
        <v>33</v>
      </c>
      <c r="D105" s="37" t="s">
        <v>34</v>
      </c>
    </row>
    <row r="106" spans="1:16" hidden="1" outlineLevel="1" x14ac:dyDescent="0.2">
      <c r="A106" s="37" t="s">
        <v>209</v>
      </c>
      <c r="B106" s="37" t="s">
        <v>119</v>
      </c>
      <c r="C106" s="37" t="s">
        <v>33</v>
      </c>
      <c r="D106" s="37" t="s">
        <v>34</v>
      </c>
    </row>
    <row r="107" spans="1:16" hidden="1" outlineLevel="1" x14ac:dyDescent="0.2">
      <c r="A107" s="37" t="s">
        <v>210</v>
      </c>
      <c r="B107" s="37" t="s">
        <v>121</v>
      </c>
      <c r="C107" s="37" t="s">
        <v>33</v>
      </c>
      <c r="D107" s="37" t="s">
        <v>34</v>
      </c>
    </row>
    <row r="108" spans="1:16" hidden="1" outlineLevel="1" x14ac:dyDescent="0.2">
      <c r="A108" s="37" t="s">
        <v>211</v>
      </c>
      <c r="B108" s="37" t="s">
        <v>123</v>
      </c>
      <c r="C108" s="37" t="s">
        <v>33</v>
      </c>
      <c r="D108" s="37" t="s">
        <v>34</v>
      </c>
    </row>
    <row r="109" spans="1:16" hidden="1" outlineLevel="1" x14ac:dyDescent="0.2">
      <c r="A109" s="37" t="s">
        <v>212</v>
      </c>
      <c r="B109" s="37" t="s">
        <v>125</v>
      </c>
      <c r="C109" s="37" t="s">
        <v>33</v>
      </c>
      <c r="D109" s="37" t="s">
        <v>34</v>
      </c>
    </row>
    <row r="110" spans="1:16" hidden="1" outlineLevel="1" x14ac:dyDescent="0.2">
      <c r="A110" s="37" t="s">
        <v>213</v>
      </c>
      <c r="B110" s="37" t="s">
        <v>127</v>
      </c>
      <c r="C110" s="37" t="s">
        <v>33</v>
      </c>
      <c r="D110" s="37" t="s">
        <v>34</v>
      </c>
    </row>
    <row r="111" spans="1:16" hidden="1" outlineLevel="1" x14ac:dyDescent="0.2">
      <c r="A111" s="37" t="s">
        <v>214</v>
      </c>
      <c r="B111" s="37" t="s">
        <v>129</v>
      </c>
      <c r="C111" s="37" t="s">
        <v>33</v>
      </c>
      <c r="D111" s="37" t="s">
        <v>34</v>
      </c>
    </row>
    <row r="112" spans="1:16" hidden="1" outlineLevel="1" x14ac:dyDescent="0.2">
      <c r="A112" s="37" t="s">
        <v>215</v>
      </c>
      <c r="B112" s="37" t="s">
        <v>131</v>
      </c>
      <c r="C112" s="37" t="s">
        <v>33</v>
      </c>
      <c r="D112" s="37" t="s">
        <v>34</v>
      </c>
    </row>
    <row r="113" spans="1:16" hidden="1" outlineLevel="1" x14ac:dyDescent="0.2">
      <c r="A113" s="37" t="s">
        <v>216</v>
      </c>
      <c r="B113" s="37" t="s">
        <v>133</v>
      </c>
      <c r="C113" s="37" t="s">
        <v>33</v>
      </c>
      <c r="D113" s="37" t="s">
        <v>34</v>
      </c>
    </row>
    <row r="114" spans="1:16" hidden="1" outlineLevel="1" x14ac:dyDescent="0.2">
      <c r="A114" s="37" t="s">
        <v>217</v>
      </c>
      <c r="B114" s="37" t="s">
        <v>135</v>
      </c>
      <c r="C114" s="37" t="s">
        <v>33</v>
      </c>
      <c r="D114" s="37" t="s">
        <v>34</v>
      </c>
    </row>
    <row r="115" spans="1:16" hidden="1" outlineLevel="1" x14ac:dyDescent="0.2">
      <c r="A115" s="37" t="s">
        <v>218</v>
      </c>
      <c r="B115" s="37" t="s">
        <v>137</v>
      </c>
      <c r="C115" s="37" t="s">
        <v>33</v>
      </c>
      <c r="D115" s="37" t="s">
        <v>34</v>
      </c>
    </row>
    <row r="116" spans="1:16" hidden="1" outlineLevel="1" x14ac:dyDescent="0.2">
      <c r="A116" s="52" t="s">
        <v>219</v>
      </c>
      <c r="B116" s="52" t="s">
        <v>139</v>
      </c>
      <c r="C116" s="52" t="s">
        <v>220</v>
      </c>
      <c r="D116" s="52" t="s">
        <v>34</v>
      </c>
      <c r="E116" s="53">
        <f>ROUND(SUM(E117,E118,E119),3)</f>
        <v>0</v>
      </c>
      <c r="F116" s="54"/>
      <c r="G116" s="53">
        <f>ROUND(SUM(G117,G118,G119),3)</f>
        <v>0</v>
      </c>
      <c r="H116" s="54"/>
      <c r="I116" s="53">
        <f>ROUND(SUM(I117,I118,I119),3)</f>
        <v>0</v>
      </c>
      <c r="J116" s="54"/>
      <c r="K116" s="53">
        <f>ROUND(SUM(K117,K118,K119),3)</f>
        <v>0</v>
      </c>
      <c r="L116" s="54"/>
      <c r="M116" s="53">
        <f>ROUND(SUM(M117,M118,M119),3)</f>
        <v>0</v>
      </c>
      <c r="N116" s="54"/>
      <c r="O116" s="53">
        <f>ROUND(SUM(O117,O118,O119),3)</f>
        <v>0</v>
      </c>
      <c r="P116" s="54"/>
    </row>
    <row r="117" spans="1:16" hidden="1" outlineLevel="1" x14ac:dyDescent="0.2">
      <c r="A117" s="37" t="s">
        <v>221</v>
      </c>
      <c r="B117" s="37" t="s">
        <v>142</v>
      </c>
      <c r="C117" s="37" t="s">
        <v>33</v>
      </c>
      <c r="D117" s="37" t="s">
        <v>34</v>
      </c>
    </row>
    <row r="118" spans="1:16" hidden="1" outlineLevel="1" x14ac:dyDescent="0.2">
      <c r="A118" s="37" t="s">
        <v>222</v>
      </c>
      <c r="B118" s="37" t="s">
        <v>144</v>
      </c>
      <c r="C118" s="37" t="s">
        <v>33</v>
      </c>
      <c r="D118" s="37" t="s">
        <v>34</v>
      </c>
    </row>
    <row r="119" spans="1:16" hidden="1" outlineLevel="1" x14ac:dyDescent="0.2">
      <c r="A119" s="37" t="s">
        <v>223</v>
      </c>
      <c r="B119" s="37" t="s">
        <v>146</v>
      </c>
      <c r="C119" s="37" t="s">
        <v>33</v>
      </c>
      <c r="D119" s="37" t="s">
        <v>34</v>
      </c>
    </row>
    <row r="120" spans="1:16" hidden="1" outlineLevel="1" x14ac:dyDescent="0.2">
      <c r="A120" s="52" t="s">
        <v>224</v>
      </c>
      <c r="B120" s="52" t="s">
        <v>148</v>
      </c>
      <c r="C120" s="52" t="s">
        <v>225</v>
      </c>
      <c r="D120" s="52" t="s">
        <v>34</v>
      </c>
      <c r="E120" s="53">
        <f>ROUND(SUM(E121,E122,E125,E124),3)</f>
        <v>0</v>
      </c>
      <c r="F120" s="54"/>
      <c r="G120" s="53">
        <f>ROUND(SUM(G121,G122,G125,G124),3)</f>
        <v>0</v>
      </c>
      <c r="H120" s="54"/>
      <c r="I120" s="53">
        <f>ROUND(SUM(I121,I122,I125,I124),3)</f>
        <v>0</v>
      </c>
      <c r="J120" s="54"/>
      <c r="K120" s="53">
        <f>ROUND(SUM(K121,K122,K125,K124),3)</f>
        <v>0</v>
      </c>
      <c r="L120" s="54"/>
      <c r="M120" s="53">
        <f>ROUND(SUM(M121,M122,M125,M124),3)</f>
        <v>0</v>
      </c>
      <c r="N120" s="54"/>
      <c r="O120" s="53">
        <f>ROUND(SUM(O121,O122,O125,O124),3)</f>
        <v>0</v>
      </c>
      <c r="P120" s="54"/>
    </row>
    <row r="121" spans="1:16" hidden="1" outlineLevel="1" x14ac:dyDescent="0.2">
      <c r="A121" s="37" t="s">
        <v>226</v>
      </c>
      <c r="B121" s="37" t="s">
        <v>151</v>
      </c>
      <c r="C121" s="37" t="s">
        <v>33</v>
      </c>
      <c r="D121" s="37" t="s">
        <v>34</v>
      </c>
    </row>
    <row r="122" spans="1:16" hidden="1" outlineLevel="1" x14ac:dyDescent="0.2">
      <c r="A122" s="37" t="s">
        <v>227</v>
      </c>
      <c r="B122" s="37" t="s">
        <v>153</v>
      </c>
      <c r="C122" s="37" t="s">
        <v>33</v>
      </c>
      <c r="D122" s="37" t="s">
        <v>34</v>
      </c>
    </row>
    <row r="123" spans="1:16" hidden="1" outlineLevel="1" x14ac:dyDescent="0.2">
      <c r="A123" s="37" t="s">
        <v>228</v>
      </c>
      <c r="B123" s="37" t="s">
        <v>155</v>
      </c>
      <c r="C123" s="37" t="s">
        <v>33</v>
      </c>
      <c r="D123" s="37" t="s">
        <v>34</v>
      </c>
    </row>
    <row r="124" spans="1:16" hidden="1" outlineLevel="1" x14ac:dyDescent="0.2">
      <c r="A124" s="37" t="s">
        <v>229</v>
      </c>
      <c r="B124" s="37" t="s">
        <v>157</v>
      </c>
      <c r="C124" s="37" t="s">
        <v>33</v>
      </c>
      <c r="D124" s="37" t="s">
        <v>34</v>
      </c>
    </row>
    <row r="125" spans="1:16" hidden="1" outlineLevel="1" x14ac:dyDescent="0.2">
      <c r="A125" s="37" t="s">
        <v>230</v>
      </c>
      <c r="B125" s="37" t="s">
        <v>159</v>
      </c>
      <c r="C125" s="37" t="s">
        <v>33</v>
      </c>
      <c r="D125" s="37" t="s">
        <v>34</v>
      </c>
    </row>
    <row r="126" spans="1:16" ht="16.5" collapsed="1" x14ac:dyDescent="0.3">
      <c r="A126" s="41" t="s">
        <v>231</v>
      </c>
      <c r="B126" s="41"/>
      <c r="C126" s="41"/>
      <c r="D126" s="41" t="s">
        <v>29</v>
      </c>
      <c r="E126" s="42">
        <v>2018</v>
      </c>
      <c r="F126" s="42" t="s">
        <v>30</v>
      </c>
      <c r="G126" s="42">
        <v>2019</v>
      </c>
      <c r="H126" s="42" t="s">
        <v>30</v>
      </c>
      <c r="I126" s="42">
        <v>2020</v>
      </c>
      <c r="J126" s="42" t="s">
        <v>30</v>
      </c>
      <c r="K126" s="42">
        <v>2021</v>
      </c>
      <c r="L126" s="42" t="s">
        <v>30</v>
      </c>
      <c r="M126" s="42">
        <v>2022</v>
      </c>
      <c r="N126" s="42" t="s">
        <v>30</v>
      </c>
      <c r="O126" s="42">
        <v>2023</v>
      </c>
      <c r="P126" s="42" t="s">
        <v>30</v>
      </c>
    </row>
    <row r="127" spans="1:16" hidden="1" outlineLevel="1" x14ac:dyDescent="0.2">
      <c r="A127" s="37" t="s">
        <v>232</v>
      </c>
      <c r="B127" s="37" t="s">
        <v>32</v>
      </c>
      <c r="C127" s="37" t="s">
        <v>33</v>
      </c>
      <c r="D127" s="37" t="s">
        <v>34</v>
      </c>
    </row>
    <row r="128" spans="1:16" hidden="1" outlineLevel="1" x14ac:dyDescent="0.2">
      <c r="A128" s="37" t="s">
        <v>233</v>
      </c>
      <c r="B128" s="37" t="s">
        <v>36</v>
      </c>
      <c r="C128" s="37" t="s">
        <v>33</v>
      </c>
      <c r="D128" s="37" t="s">
        <v>34</v>
      </c>
    </row>
    <row r="129" spans="1:16" hidden="1" outlineLevel="1" x14ac:dyDescent="0.2">
      <c r="A129" s="37" t="s">
        <v>234</v>
      </c>
      <c r="B129" s="37" t="s">
        <v>38</v>
      </c>
      <c r="C129" s="37" t="s">
        <v>33</v>
      </c>
      <c r="D129" s="37" t="s">
        <v>34</v>
      </c>
    </row>
    <row r="130" spans="1:16" hidden="1" outlineLevel="1" x14ac:dyDescent="0.2">
      <c r="A130" s="37" t="s">
        <v>235</v>
      </c>
      <c r="B130" s="37" t="s">
        <v>40</v>
      </c>
      <c r="C130" s="37" t="s">
        <v>33</v>
      </c>
      <c r="D130" s="37" t="s">
        <v>34</v>
      </c>
    </row>
    <row r="131" spans="1:16" hidden="1" outlineLevel="1" x14ac:dyDescent="0.2">
      <c r="A131" s="37" t="s">
        <v>236</v>
      </c>
      <c r="B131" s="37" t="s">
        <v>42</v>
      </c>
      <c r="C131" s="37" t="s">
        <v>33</v>
      </c>
      <c r="D131" s="37" t="s">
        <v>34</v>
      </c>
    </row>
    <row r="132" spans="1:16" hidden="1" outlineLevel="1" x14ac:dyDescent="0.2">
      <c r="A132" s="37" t="s">
        <v>237</v>
      </c>
      <c r="B132" s="37" t="s">
        <v>44</v>
      </c>
      <c r="C132" s="37" t="s">
        <v>33</v>
      </c>
      <c r="D132" s="37" t="s">
        <v>34</v>
      </c>
    </row>
    <row r="133" spans="1:16" hidden="1" outlineLevel="1" x14ac:dyDescent="0.2">
      <c r="A133" s="43" t="s">
        <v>238</v>
      </c>
      <c r="B133" s="43" t="s">
        <v>46</v>
      </c>
      <c r="C133" s="43" t="s">
        <v>239</v>
      </c>
      <c r="D133" s="43" t="s">
        <v>34</v>
      </c>
      <c r="E133" s="44">
        <f>ROUND(SUM(E127,E128,E129,-E130,-E131,-E132),3)</f>
        <v>0</v>
      </c>
      <c r="F133" s="45"/>
      <c r="G133" s="44">
        <f>ROUND(SUM(G127,G128,G129,-G130,-G131,-G132),3)</f>
        <v>0</v>
      </c>
      <c r="H133" s="45"/>
      <c r="I133" s="44">
        <f>ROUND(SUM(I127,I128,I129,-I130,-I131,-I132),3)</f>
        <v>0</v>
      </c>
      <c r="J133" s="45"/>
      <c r="K133" s="44">
        <f>ROUND(SUM(K127,K128,K129,-K130,-K131,-K132),3)</f>
        <v>0</v>
      </c>
      <c r="L133" s="45"/>
      <c r="M133" s="44">
        <f>ROUND(SUM(M127,M128,M129,-M130,-M131,-M132),3)</f>
        <v>0</v>
      </c>
      <c r="N133" s="45"/>
      <c r="O133" s="44">
        <f>ROUND(SUM(O127,O128,O129,-O130,-O131,-O132),3)</f>
        <v>0</v>
      </c>
      <c r="P133" s="45"/>
    </row>
    <row r="134" spans="1:16" hidden="1" outlineLevel="1" x14ac:dyDescent="0.2">
      <c r="A134" s="49" t="s">
        <v>240</v>
      </c>
      <c r="B134" s="49" t="s">
        <v>49</v>
      </c>
      <c r="C134" s="49" t="s">
        <v>241</v>
      </c>
      <c r="D134" s="49" t="s">
        <v>34</v>
      </c>
      <c r="E134" s="50">
        <f>ROUND(SUM(-E135,-E149,-E159,E133,-E160),3)</f>
        <v>0</v>
      </c>
      <c r="F134" s="51"/>
      <c r="G134" s="50">
        <f>ROUND(SUM(-G135,-G149,-G159,G133,-G160),3)</f>
        <v>0</v>
      </c>
      <c r="H134" s="51"/>
      <c r="I134" s="50">
        <f>ROUND(SUM(-I135,-I149,-I159,I133,-I160),3)</f>
        <v>0</v>
      </c>
      <c r="J134" s="51"/>
      <c r="K134" s="50">
        <f>ROUND(SUM(-K135,-K149,-K159,K133,-K160),3)</f>
        <v>0</v>
      </c>
      <c r="L134" s="51"/>
      <c r="M134" s="50">
        <f>ROUND(SUM(-M135,-M149,-M159,M133,-M160),3)</f>
        <v>0</v>
      </c>
      <c r="N134" s="51"/>
      <c r="O134" s="50">
        <f>ROUND(SUM(-O135,-O149,-O159,O133,-O160),3)</f>
        <v>0</v>
      </c>
      <c r="P134" s="51"/>
    </row>
    <row r="135" spans="1:16" hidden="1" outlineLevel="1" x14ac:dyDescent="0.2">
      <c r="A135" s="49" t="s">
        <v>242</v>
      </c>
      <c r="B135" s="49" t="s">
        <v>52</v>
      </c>
      <c r="C135" s="49" t="s">
        <v>243</v>
      </c>
      <c r="D135" s="49" t="s">
        <v>34</v>
      </c>
      <c r="E135" s="50">
        <f>ROUND(SUM(E143,E144,E145,E146,E147,E136,E148),3)</f>
        <v>0</v>
      </c>
      <c r="F135" s="51"/>
      <c r="G135" s="50">
        <f>ROUND(SUM(G143,G144,G145,G146,G147,G136,G148),3)</f>
        <v>0</v>
      </c>
      <c r="H135" s="51"/>
      <c r="I135" s="50">
        <f>ROUND(SUM(I143,I144,I145,I146,I147,I136,I148),3)</f>
        <v>0</v>
      </c>
      <c r="J135" s="51"/>
      <c r="K135" s="50">
        <f>ROUND(SUM(K143,K144,K145,K146,K147,K136,K148),3)</f>
        <v>0</v>
      </c>
      <c r="L135" s="51"/>
      <c r="M135" s="50">
        <f>ROUND(SUM(M143,M144,M145,M146,M147,M136,M148),3)</f>
        <v>0</v>
      </c>
      <c r="N135" s="51"/>
      <c r="O135" s="50">
        <f>ROUND(SUM(O143,O144,O145,O146,O147,O136,O148),3)</f>
        <v>0</v>
      </c>
      <c r="P135" s="51"/>
    </row>
    <row r="136" spans="1:16" hidden="1" outlineLevel="1" x14ac:dyDescent="0.2">
      <c r="A136" s="52" t="s">
        <v>244</v>
      </c>
      <c r="B136" s="52" t="s">
        <v>55</v>
      </c>
      <c r="C136" s="52" t="s">
        <v>33</v>
      </c>
      <c r="D136" s="52" t="s">
        <v>34</v>
      </c>
      <c r="E136" s="53">
        <f>ROUND(SUM(E137,E138,E139,E140,E141,E142),3)</f>
        <v>0</v>
      </c>
      <c r="F136" s="54"/>
      <c r="G136" s="53">
        <f>ROUND(SUM(G137,G138,G139,G140,G141,G142),3)</f>
        <v>0</v>
      </c>
      <c r="H136" s="54"/>
      <c r="I136" s="53">
        <f>ROUND(SUM(I137,I138,I139,I140,I141,I142),3)</f>
        <v>0</v>
      </c>
      <c r="J136" s="54"/>
      <c r="K136" s="53">
        <f>ROUND(SUM(K137,K138,K139,K140,K141,K142),3)</f>
        <v>0</v>
      </c>
      <c r="L136" s="54"/>
      <c r="M136" s="53">
        <f>ROUND(SUM(M137,M138,M139,M140,M141,M142),3)</f>
        <v>0</v>
      </c>
      <c r="N136" s="54"/>
      <c r="O136" s="53">
        <f>ROUND(SUM(O137,O138,O139,O140,O141,O142),3)</f>
        <v>0</v>
      </c>
      <c r="P136" s="54"/>
    </row>
    <row r="137" spans="1:16" hidden="1" outlineLevel="1" x14ac:dyDescent="0.2">
      <c r="A137" s="37" t="s">
        <v>245</v>
      </c>
      <c r="B137" s="37" t="s">
        <v>57</v>
      </c>
      <c r="C137" s="37" t="s">
        <v>33</v>
      </c>
      <c r="D137" s="37" t="s">
        <v>34</v>
      </c>
    </row>
    <row r="138" spans="1:16" hidden="1" outlineLevel="1" x14ac:dyDescent="0.2">
      <c r="A138" s="37" t="s">
        <v>246</v>
      </c>
      <c r="B138" s="37" t="s">
        <v>59</v>
      </c>
      <c r="C138" s="37" t="s">
        <v>33</v>
      </c>
      <c r="D138" s="37" t="s">
        <v>34</v>
      </c>
    </row>
    <row r="139" spans="1:16" hidden="1" outlineLevel="1" x14ac:dyDescent="0.2">
      <c r="A139" s="37" t="s">
        <v>247</v>
      </c>
      <c r="B139" s="37" t="s">
        <v>61</v>
      </c>
      <c r="C139" s="37" t="s">
        <v>33</v>
      </c>
      <c r="D139" s="37" t="s">
        <v>34</v>
      </c>
    </row>
    <row r="140" spans="1:16" hidden="1" outlineLevel="1" x14ac:dyDescent="0.2">
      <c r="A140" s="37" t="s">
        <v>248</v>
      </c>
      <c r="B140" s="37" t="s">
        <v>63</v>
      </c>
      <c r="C140" s="37" t="s">
        <v>33</v>
      </c>
      <c r="D140" s="37" t="s">
        <v>34</v>
      </c>
    </row>
    <row r="141" spans="1:16" hidden="1" outlineLevel="1" x14ac:dyDescent="0.2">
      <c r="A141" s="37" t="s">
        <v>249</v>
      </c>
      <c r="B141" s="37" t="s">
        <v>65</v>
      </c>
      <c r="C141" s="37" t="s">
        <v>33</v>
      </c>
      <c r="D141" s="37" t="s">
        <v>34</v>
      </c>
    </row>
    <row r="142" spans="1:16" hidden="1" outlineLevel="1" x14ac:dyDescent="0.2">
      <c r="A142" s="37" t="s">
        <v>250</v>
      </c>
      <c r="B142" s="37" t="s">
        <v>67</v>
      </c>
      <c r="C142" s="37" t="s">
        <v>33</v>
      </c>
      <c r="D142" s="37" t="s">
        <v>34</v>
      </c>
    </row>
    <row r="143" spans="1:16" hidden="1" outlineLevel="1" x14ac:dyDescent="0.2">
      <c r="A143" s="37" t="s">
        <v>251</v>
      </c>
      <c r="B143" s="37" t="s">
        <v>69</v>
      </c>
      <c r="C143" s="37" t="s">
        <v>33</v>
      </c>
      <c r="D143" s="37" t="s">
        <v>34</v>
      </c>
    </row>
    <row r="144" spans="1:16" hidden="1" outlineLevel="1" x14ac:dyDescent="0.2">
      <c r="A144" s="37" t="s">
        <v>252</v>
      </c>
      <c r="B144" s="37" t="s">
        <v>71</v>
      </c>
      <c r="C144" s="37" t="s">
        <v>33</v>
      </c>
      <c r="D144" s="37" t="s">
        <v>34</v>
      </c>
    </row>
    <row r="145" spans="1:16" hidden="1" outlineLevel="1" x14ac:dyDescent="0.2">
      <c r="A145" s="37" t="s">
        <v>253</v>
      </c>
      <c r="B145" s="37" t="s">
        <v>73</v>
      </c>
      <c r="C145" s="37" t="s">
        <v>33</v>
      </c>
      <c r="D145" s="37" t="s">
        <v>34</v>
      </c>
    </row>
    <row r="146" spans="1:16" hidden="1" outlineLevel="1" x14ac:dyDescent="0.2">
      <c r="A146" s="37" t="s">
        <v>254</v>
      </c>
      <c r="B146" s="37" t="s">
        <v>75</v>
      </c>
      <c r="C146" s="37" t="s">
        <v>33</v>
      </c>
      <c r="D146" s="37" t="s">
        <v>34</v>
      </c>
    </row>
    <row r="147" spans="1:16" hidden="1" outlineLevel="1" x14ac:dyDescent="0.2">
      <c r="A147" s="37" t="s">
        <v>255</v>
      </c>
      <c r="B147" s="37" t="s">
        <v>77</v>
      </c>
      <c r="C147" s="37" t="s">
        <v>33</v>
      </c>
      <c r="D147" s="37" t="s">
        <v>34</v>
      </c>
    </row>
    <row r="148" spans="1:16" hidden="1" outlineLevel="1" x14ac:dyDescent="0.2">
      <c r="A148" s="37" t="s">
        <v>256</v>
      </c>
      <c r="B148" s="37" t="s">
        <v>79</v>
      </c>
      <c r="C148" s="37" t="s">
        <v>33</v>
      </c>
      <c r="D148" s="37" t="s">
        <v>34</v>
      </c>
    </row>
    <row r="149" spans="1:16" hidden="1" outlineLevel="1" x14ac:dyDescent="0.2">
      <c r="A149" s="52" t="s">
        <v>257</v>
      </c>
      <c r="B149" s="52" t="s">
        <v>81</v>
      </c>
      <c r="C149" s="52" t="s">
        <v>258</v>
      </c>
      <c r="D149" s="52" t="s">
        <v>34</v>
      </c>
      <c r="E149" s="53">
        <f>ROUND(SUM(E151,E153,E154,E152,E155,E156,E150,E158,E157),3)</f>
        <v>0</v>
      </c>
      <c r="F149" s="54"/>
      <c r="G149" s="53">
        <f>ROUND(SUM(G151,G153,G154,G152,G155,G156,G150,G158,G157),3)</f>
        <v>0</v>
      </c>
      <c r="H149" s="54"/>
      <c r="I149" s="53">
        <f>ROUND(SUM(I151,I153,I154,I152,I155,I156,I150,I158,I157),3)</f>
        <v>0</v>
      </c>
      <c r="J149" s="54"/>
      <c r="K149" s="53">
        <f>ROUND(SUM(K151,K153,K154,K152,K155,K156,K150,K158,K157),3)</f>
        <v>0</v>
      </c>
      <c r="L149" s="54"/>
      <c r="M149" s="53">
        <f>ROUND(SUM(M151,M153,M154,M152,M155,M156,M150,M158,M157),3)</f>
        <v>0</v>
      </c>
      <c r="N149" s="54"/>
      <c r="O149" s="53">
        <f>ROUND(SUM(O151,O153,O154,O152,O155,O156,O150,O158,O157),3)</f>
        <v>0</v>
      </c>
      <c r="P149" s="54"/>
    </row>
    <row r="150" spans="1:16" hidden="1" outlineLevel="1" x14ac:dyDescent="0.2">
      <c r="A150" s="37" t="s">
        <v>259</v>
      </c>
      <c r="B150" s="37" t="s">
        <v>92</v>
      </c>
      <c r="C150" s="37" t="s">
        <v>33</v>
      </c>
      <c r="D150" s="37" t="s">
        <v>34</v>
      </c>
    </row>
    <row r="151" spans="1:16" hidden="1" outlineLevel="1" x14ac:dyDescent="0.2">
      <c r="A151" s="37" t="s">
        <v>260</v>
      </c>
      <c r="B151" s="37" t="s">
        <v>84</v>
      </c>
      <c r="C151" s="37" t="s">
        <v>33</v>
      </c>
      <c r="D151" s="37" t="s">
        <v>34</v>
      </c>
    </row>
    <row r="152" spans="1:16" hidden="1" outlineLevel="1" x14ac:dyDescent="0.2">
      <c r="A152" s="37" t="s">
        <v>261</v>
      </c>
      <c r="B152" s="37" t="s">
        <v>73</v>
      </c>
      <c r="C152" s="37" t="s">
        <v>33</v>
      </c>
      <c r="D152" s="37" t="s">
        <v>34</v>
      </c>
    </row>
    <row r="153" spans="1:16" hidden="1" outlineLevel="1" x14ac:dyDescent="0.2">
      <c r="A153" s="37" t="s">
        <v>262</v>
      </c>
      <c r="B153" s="37" t="s">
        <v>69</v>
      </c>
      <c r="C153" s="37" t="s">
        <v>33</v>
      </c>
      <c r="D153" s="37" t="s">
        <v>34</v>
      </c>
    </row>
    <row r="154" spans="1:16" hidden="1" outlineLevel="1" x14ac:dyDescent="0.2">
      <c r="A154" s="37" t="s">
        <v>263</v>
      </c>
      <c r="B154" s="37" t="s">
        <v>71</v>
      </c>
      <c r="C154" s="37" t="s">
        <v>33</v>
      </c>
      <c r="D154" s="37" t="s">
        <v>34</v>
      </c>
    </row>
    <row r="155" spans="1:16" hidden="1" outlineLevel="1" x14ac:dyDescent="0.2">
      <c r="A155" s="37" t="s">
        <v>264</v>
      </c>
      <c r="B155" s="37" t="s">
        <v>75</v>
      </c>
      <c r="C155" s="37" t="s">
        <v>33</v>
      </c>
      <c r="D155" s="37" t="s">
        <v>34</v>
      </c>
    </row>
    <row r="156" spans="1:16" hidden="1" outlineLevel="1" x14ac:dyDescent="0.2">
      <c r="A156" s="37" t="s">
        <v>265</v>
      </c>
      <c r="B156" s="37" t="s">
        <v>90</v>
      </c>
      <c r="C156" s="37" t="s">
        <v>33</v>
      </c>
      <c r="D156" s="37" t="s">
        <v>34</v>
      </c>
    </row>
    <row r="157" spans="1:16" hidden="1" outlineLevel="1" x14ac:dyDescent="0.2">
      <c r="A157" s="37" t="s">
        <v>266</v>
      </c>
      <c r="B157" s="37" t="s">
        <v>94</v>
      </c>
      <c r="C157" s="37" t="s">
        <v>33</v>
      </c>
      <c r="D157" s="37" t="s">
        <v>34</v>
      </c>
    </row>
    <row r="158" spans="1:16" hidden="1" outlineLevel="1" x14ac:dyDescent="0.2">
      <c r="A158" s="37" t="s">
        <v>267</v>
      </c>
      <c r="B158" s="37" t="s">
        <v>96</v>
      </c>
      <c r="C158" s="37" t="s">
        <v>33</v>
      </c>
      <c r="D158" s="37" t="s">
        <v>34</v>
      </c>
    </row>
    <row r="159" spans="1:16" hidden="1" outlineLevel="1" x14ac:dyDescent="0.2">
      <c r="A159" s="37" t="s">
        <v>268</v>
      </c>
      <c r="B159" s="37" t="s">
        <v>98</v>
      </c>
      <c r="C159" s="37" t="s">
        <v>33</v>
      </c>
      <c r="D159" s="37" t="s">
        <v>34</v>
      </c>
    </row>
    <row r="160" spans="1:16" hidden="1" outlineLevel="1" x14ac:dyDescent="0.2">
      <c r="A160" s="46" t="s">
        <v>269</v>
      </c>
      <c r="B160" s="46" t="s">
        <v>100</v>
      </c>
      <c r="C160" s="46" t="s">
        <v>270</v>
      </c>
      <c r="D160" s="46" t="s">
        <v>34</v>
      </c>
      <c r="E160" s="47">
        <f>ROUND(SUM(E161,E163,E178,E182),3)</f>
        <v>0</v>
      </c>
      <c r="F160" s="48"/>
      <c r="G160" s="47">
        <f>ROUND(SUM(G161,G163,G178,G182),3)</f>
        <v>0</v>
      </c>
      <c r="H160" s="48"/>
      <c r="I160" s="47">
        <f>ROUND(SUM(I161,I163,I178,I182),3)</f>
        <v>0</v>
      </c>
      <c r="J160" s="48"/>
      <c r="K160" s="47">
        <f>ROUND(SUM(K161,K163,K178,K182),3)</f>
        <v>0</v>
      </c>
      <c r="L160" s="48"/>
      <c r="M160" s="47">
        <f>ROUND(SUM(M161,M163,M178,M182),3)</f>
        <v>0</v>
      </c>
      <c r="N160" s="48"/>
      <c r="O160" s="47">
        <f>ROUND(SUM(O161,O163,O178,O182),3)</f>
        <v>0</v>
      </c>
      <c r="P160" s="48"/>
    </row>
    <row r="161" spans="1:16" hidden="1" outlineLevel="1" x14ac:dyDescent="0.2">
      <c r="A161" s="37" t="s">
        <v>271</v>
      </c>
      <c r="B161" s="37" t="s">
        <v>103</v>
      </c>
      <c r="C161" s="37" t="s">
        <v>33</v>
      </c>
      <c r="D161" s="37" t="s">
        <v>34</v>
      </c>
    </row>
    <row r="162" spans="1:16" hidden="1" outlineLevel="1" x14ac:dyDescent="0.2">
      <c r="A162" s="49" t="s">
        <v>272</v>
      </c>
      <c r="B162" s="49" t="s">
        <v>105</v>
      </c>
      <c r="C162" s="49" t="s">
        <v>273</v>
      </c>
      <c r="D162" s="49" t="s">
        <v>34</v>
      </c>
      <c r="E162" s="50">
        <f>ROUND(SUM(E163,E178,E182),3)</f>
        <v>0</v>
      </c>
      <c r="F162" s="51"/>
      <c r="G162" s="50">
        <f>ROUND(SUM(G163,G178,G182),3)</f>
        <v>0</v>
      </c>
      <c r="H162" s="51"/>
      <c r="I162" s="50">
        <f>ROUND(SUM(I163,I178,I182),3)</f>
        <v>0</v>
      </c>
      <c r="J162" s="51"/>
      <c r="K162" s="50">
        <f>ROUND(SUM(K163,K178,K182),3)</f>
        <v>0</v>
      </c>
      <c r="L162" s="51"/>
      <c r="M162" s="50">
        <f>ROUND(SUM(M163,M178,M182),3)</f>
        <v>0</v>
      </c>
      <c r="N162" s="51"/>
      <c r="O162" s="50">
        <f>ROUND(SUM(O163,O178,O182),3)</f>
        <v>0</v>
      </c>
      <c r="P162" s="51"/>
    </row>
    <row r="163" spans="1:16" hidden="1" outlineLevel="1" x14ac:dyDescent="0.2">
      <c r="A163" s="52" t="s">
        <v>274</v>
      </c>
      <c r="B163" s="52" t="s">
        <v>108</v>
      </c>
      <c r="C163" s="52" t="s">
        <v>275</v>
      </c>
      <c r="D163" s="52" t="s">
        <v>34</v>
      </c>
      <c r="E163" s="53">
        <f>ROUND(SUM(E164,E165,E166),3)</f>
        <v>0</v>
      </c>
      <c r="F163" s="54"/>
      <c r="G163" s="53">
        <f>ROUND(SUM(G164,G165,G166),3)</f>
        <v>0</v>
      </c>
      <c r="H163" s="54"/>
      <c r="I163" s="53">
        <f>ROUND(SUM(I164,I165,I166),3)</f>
        <v>0</v>
      </c>
      <c r="J163" s="54"/>
      <c r="K163" s="53">
        <f>ROUND(SUM(K164,K165,K166),3)</f>
        <v>0</v>
      </c>
      <c r="L163" s="54"/>
      <c r="M163" s="53">
        <f>ROUND(SUM(M164,M165,M166),3)</f>
        <v>0</v>
      </c>
      <c r="N163" s="54"/>
      <c r="O163" s="53">
        <f>ROUND(SUM(O164,O165,O166),3)</f>
        <v>0</v>
      </c>
      <c r="P163" s="54"/>
    </row>
    <row r="164" spans="1:16" hidden="1" outlineLevel="1" x14ac:dyDescent="0.2">
      <c r="A164" s="37" t="s">
        <v>276</v>
      </c>
      <c r="B164" s="37" t="s">
        <v>111</v>
      </c>
      <c r="C164" s="37" t="s">
        <v>33</v>
      </c>
      <c r="D164" s="37" t="s">
        <v>34</v>
      </c>
    </row>
    <row r="165" spans="1:16" hidden="1" outlineLevel="1" x14ac:dyDescent="0.2">
      <c r="A165" s="37" t="s">
        <v>277</v>
      </c>
      <c r="B165" s="37" t="s">
        <v>113</v>
      </c>
      <c r="C165" s="37" t="s">
        <v>33</v>
      </c>
      <c r="D165" s="37" t="s">
        <v>34</v>
      </c>
    </row>
    <row r="166" spans="1:16" hidden="1" outlineLevel="1" x14ac:dyDescent="0.2">
      <c r="A166" s="52" t="s">
        <v>278</v>
      </c>
      <c r="B166" s="52" t="s">
        <v>115</v>
      </c>
      <c r="C166" s="52" t="s">
        <v>33</v>
      </c>
      <c r="D166" s="52" t="s">
        <v>34</v>
      </c>
      <c r="E166" s="53">
        <f>ROUND(SUM(E167,E168,E169,E170,E171,E172,E173,E174,E175,E176,E177),3)</f>
        <v>0</v>
      </c>
      <c r="F166" s="54"/>
      <c r="G166" s="53">
        <f>ROUND(SUM(G167,G168,G169,G170,G171,G172,G173,G174,G175,G176,G177),3)</f>
        <v>0</v>
      </c>
      <c r="H166" s="54"/>
      <c r="I166" s="53">
        <f>ROUND(SUM(I167,I168,I169,I170,I171,I172,I173,I174,I175,I176,I177),3)</f>
        <v>0</v>
      </c>
      <c r="J166" s="54"/>
      <c r="K166" s="53">
        <f>ROUND(SUM(K167,K168,K169,K170,K171,K172,K173,K174,K175,K176,K177),3)</f>
        <v>0</v>
      </c>
      <c r="L166" s="54"/>
      <c r="M166" s="53">
        <f>ROUND(SUM(M167,M168,M169,M170,M171,M172,M173,M174,M175,M176,M177),3)</f>
        <v>0</v>
      </c>
      <c r="N166" s="54"/>
      <c r="O166" s="53">
        <f>ROUND(SUM(O167,O168,O169,O170,O171,O172,O173,O174,O175,O176,O177),3)</f>
        <v>0</v>
      </c>
      <c r="P166" s="54"/>
    </row>
    <row r="167" spans="1:16" hidden="1" outlineLevel="1" x14ac:dyDescent="0.2">
      <c r="A167" s="37" t="s">
        <v>279</v>
      </c>
      <c r="B167" s="37" t="s">
        <v>117</v>
      </c>
      <c r="C167" s="37" t="s">
        <v>33</v>
      </c>
      <c r="D167" s="37" t="s">
        <v>34</v>
      </c>
    </row>
    <row r="168" spans="1:16" hidden="1" outlineLevel="1" x14ac:dyDescent="0.2">
      <c r="A168" s="37" t="s">
        <v>280</v>
      </c>
      <c r="B168" s="37" t="s">
        <v>119</v>
      </c>
      <c r="C168" s="37" t="s">
        <v>33</v>
      </c>
      <c r="D168" s="37" t="s">
        <v>34</v>
      </c>
    </row>
    <row r="169" spans="1:16" hidden="1" outlineLevel="1" x14ac:dyDescent="0.2">
      <c r="A169" s="37" t="s">
        <v>281</v>
      </c>
      <c r="B169" s="37" t="s">
        <v>121</v>
      </c>
      <c r="C169" s="37" t="s">
        <v>33</v>
      </c>
      <c r="D169" s="37" t="s">
        <v>34</v>
      </c>
    </row>
    <row r="170" spans="1:16" hidden="1" outlineLevel="1" x14ac:dyDescent="0.2">
      <c r="A170" s="37" t="s">
        <v>282</v>
      </c>
      <c r="B170" s="37" t="s">
        <v>123</v>
      </c>
      <c r="C170" s="37" t="s">
        <v>33</v>
      </c>
      <c r="D170" s="37" t="s">
        <v>34</v>
      </c>
    </row>
    <row r="171" spans="1:16" hidden="1" outlineLevel="1" x14ac:dyDescent="0.2">
      <c r="A171" s="37" t="s">
        <v>283</v>
      </c>
      <c r="B171" s="37" t="s">
        <v>125</v>
      </c>
      <c r="C171" s="37" t="s">
        <v>33</v>
      </c>
      <c r="D171" s="37" t="s">
        <v>34</v>
      </c>
    </row>
    <row r="172" spans="1:16" hidden="1" outlineLevel="1" x14ac:dyDescent="0.2">
      <c r="A172" s="37" t="s">
        <v>284</v>
      </c>
      <c r="B172" s="37" t="s">
        <v>127</v>
      </c>
      <c r="C172" s="37" t="s">
        <v>33</v>
      </c>
      <c r="D172" s="37" t="s">
        <v>34</v>
      </c>
    </row>
    <row r="173" spans="1:16" hidden="1" outlineLevel="1" x14ac:dyDescent="0.2">
      <c r="A173" s="37" t="s">
        <v>285</v>
      </c>
      <c r="B173" s="37" t="s">
        <v>129</v>
      </c>
      <c r="C173" s="37" t="s">
        <v>33</v>
      </c>
      <c r="D173" s="37" t="s">
        <v>34</v>
      </c>
    </row>
    <row r="174" spans="1:16" hidden="1" outlineLevel="1" x14ac:dyDescent="0.2">
      <c r="A174" s="37" t="s">
        <v>286</v>
      </c>
      <c r="B174" s="37" t="s">
        <v>131</v>
      </c>
      <c r="C174" s="37" t="s">
        <v>33</v>
      </c>
      <c r="D174" s="37" t="s">
        <v>34</v>
      </c>
    </row>
    <row r="175" spans="1:16" hidden="1" outlineLevel="1" x14ac:dyDescent="0.2">
      <c r="A175" s="37" t="s">
        <v>287</v>
      </c>
      <c r="B175" s="37" t="s">
        <v>133</v>
      </c>
      <c r="C175" s="37" t="s">
        <v>33</v>
      </c>
      <c r="D175" s="37" t="s">
        <v>34</v>
      </c>
    </row>
    <row r="176" spans="1:16" hidden="1" outlineLevel="1" x14ac:dyDescent="0.2">
      <c r="A176" s="37" t="s">
        <v>288</v>
      </c>
      <c r="B176" s="37" t="s">
        <v>135</v>
      </c>
      <c r="C176" s="37" t="s">
        <v>33</v>
      </c>
      <c r="D176" s="37" t="s">
        <v>34</v>
      </c>
    </row>
    <row r="177" spans="1:16" hidden="1" outlineLevel="1" x14ac:dyDescent="0.2">
      <c r="A177" s="37" t="s">
        <v>289</v>
      </c>
      <c r="B177" s="37" t="s">
        <v>137</v>
      </c>
      <c r="C177" s="37" t="s">
        <v>33</v>
      </c>
      <c r="D177" s="37" t="s">
        <v>34</v>
      </c>
    </row>
    <row r="178" spans="1:16" hidden="1" outlineLevel="1" x14ac:dyDescent="0.2">
      <c r="A178" s="52" t="s">
        <v>290</v>
      </c>
      <c r="B178" s="52" t="s">
        <v>139</v>
      </c>
      <c r="C178" s="52" t="s">
        <v>291</v>
      </c>
      <c r="D178" s="52" t="s">
        <v>34</v>
      </c>
      <c r="E178" s="53">
        <f>ROUND(SUM(E179,E180,E181),3)</f>
        <v>0</v>
      </c>
      <c r="F178" s="54"/>
      <c r="G178" s="53">
        <f>ROUND(SUM(G179,G180,G181),3)</f>
        <v>0</v>
      </c>
      <c r="H178" s="54"/>
      <c r="I178" s="53">
        <f>ROUND(SUM(I179,I180,I181),3)</f>
        <v>0</v>
      </c>
      <c r="J178" s="54"/>
      <c r="K178" s="53">
        <f>ROUND(SUM(K179,K180,K181),3)</f>
        <v>0</v>
      </c>
      <c r="L178" s="54"/>
      <c r="M178" s="53">
        <f>ROUND(SUM(M179,M180,M181),3)</f>
        <v>0</v>
      </c>
      <c r="N178" s="54"/>
      <c r="O178" s="53">
        <f>ROUND(SUM(O179,O180,O181),3)</f>
        <v>0</v>
      </c>
      <c r="P178" s="54"/>
    </row>
    <row r="179" spans="1:16" hidden="1" outlineLevel="1" x14ac:dyDescent="0.2">
      <c r="A179" s="37" t="s">
        <v>292</v>
      </c>
      <c r="B179" s="37" t="s">
        <v>142</v>
      </c>
      <c r="C179" s="37" t="s">
        <v>33</v>
      </c>
      <c r="D179" s="37" t="s">
        <v>34</v>
      </c>
    </row>
    <row r="180" spans="1:16" hidden="1" outlineLevel="1" x14ac:dyDescent="0.2">
      <c r="A180" s="37" t="s">
        <v>293</v>
      </c>
      <c r="B180" s="37" t="s">
        <v>144</v>
      </c>
      <c r="C180" s="37" t="s">
        <v>33</v>
      </c>
      <c r="D180" s="37" t="s">
        <v>34</v>
      </c>
    </row>
    <row r="181" spans="1:16" hidden="1" outlineLevel="1" x14ac:dyDescent="0.2">
      <c r="A181" s="37" t="s">
        <v>294</v>
      </c>
      <c r="B181" s="37" t="s">
        <v>146</v>
      </c>
      <c r="C181" s="37" t="s">
        <v>33</v>
      </c>
      <c r="D181" s="37" t="s">
        <v>34</v>
      </c>
    </row>
    <row r="182" spans="1:16" hidden="1" outlineLevel="1" x14ac:dyDescent="0.2">
      <c r="A182" s="52" t="s">
        <v>295</v>
      </c>
      <c r="B182" s="52" t="s">
        <v>148</v>
      </c>
      <c r="C182" s="52" t="s">
        <v>296</v>
      </c>
      <c r="D182" s="52" t="s">
        <v>34</v>
      </c>
      <c r="E182" s="53">
        <f>ROUND(SUM(E183,E184,E187,E186),3)</f>
        <v>0</v>
      </c>
      <c r="F182" s="54"/>
      <c r="G182" s="53">
        <f>ROUND(SUM(G183,G184,G187,G186),3)</f>
        <v>0</v>
      </c>
      <c r="H182" s="54"/>
      <c r="I182" s="53">
        <f>ROUND(SUM(I183,I184,I187,I186),3)</f>
        <v>0</v>
      </c>
      <c r="J182" s="54"/>
      <c r="K182" s="53">
        <f>ROUND(SUM(K183,K184,K187,K186),3)</f>
        <v>0</v>
      </c>
      <c r="L182" s="54"/>
      <c r="M182" s="53">
        <f>ROUND(SUM(M183,M184,M187,M186),3)</f>
        <v>0</v>
      </c>
      <c r="N182" s="54"/>
      <c r="O182" s="53">
        <f>ROUND(SUM(O183,O184,O187,O186),3)</f>
        <v>0</v>
      </c>
      <c r="P182" s="54"/>
    </row>
    <row r="183" spans="1:16" hidden="1" outlineLevel="1" x14ac:dyDescent="0.2">
      <c r="A183" s="37" t="s">
        <v>297</v>
      </c>
      <c r="B183" s="37" t="s">
        <v>151</v>
      </c>
      <c r="C183" s="37" t="s">
        <v>33</v>
      </c>
      <c r="D183" s="37" t="s">
        <v>34</v>
      </c>
    </row>
    <row r="184" spans="1:16" hidden="1" outlineLevel="1" x14ac:dyDescent="0.2">
      <c r="A184" s="37" t="s">
        <v>298</v>
      </c>
      <c r="B184" s="37" t="s">
        <v>153</v>
      </c>
      <c r="C184" s="37" t="s">
        <v>33</v>
      </c>
      <c r="D184" s="37" t="s">
        <v>34</v>
      </c>
    </row>
    <row r="185" spans="1:16" hidden="1" outlineLevel="1" x14ac:dyDescent="0.2">
      <c r="A185" s="37" t="s">
        <v>299</v>
      </c>
      <c r="B185" s="37" t="s">
        <v>155</v>
      </c>
      <c r="C185" s="37" t="s">
        <v>33</v>
      </c>
      <c r="D185" s="37" t="s">
        <v>34</v>
      </c>
    </row>
    <row r="186" spans="1:16" hidden="1" outlineLevel="1" x14ac:dyDescent="0.2">
      <c r="A186" s="37" t="s">
        <v>300</v>
      </c>
      <c r="B186" s="37" t="s">
        <v>157</v>
      </c>
      <c r="C186" s="37" t="s">
        <v>33</v>
      </c>
      <c r="D186" s="37" t="s">
        <v>34</v>
      </c>
    </row>
    <row r="187" spans="1:16" hidden="1" outlineLevel="1" x14ac:dyDescent="0.2">
      <c r="A187" s="37" t="s">
        <v>301</v>
      </c>
      <c r="B187" s="37" t="s">
        <v>159</v>
      </c>
      <c r="C187" s="37" t="s">
        <v>33</v>
      </c>
      <c r="D187" s="37" t="s">
        <v>34</v>
      </c>
    </row>
    <row r="188" spans="1:16" ht="16.5" collapsed="1" x14ac:dyDescent="0.3">
      <c r="A188" s="41" t="s">
        <v>302</v>
      </c>
      <c r="B188" s="41"/>
      <c r="C188" s="41"/>
      <c r="D188" s="41" t="s">
        <v>29</v>
      </c>
      <c r="E188" s="42">
        <v>2018</v>
      </c>
      <c r="F188" s="42" t="s">
        <v>30</v>
      </c>
      <c r="G188" s="42">
        <v>2019</v>
      </c>
      <c r="H188" s="42" t="s">
        <v>30</v>
      </c>
      <c r="I188" s="42">
        <v>2020</v>
      </c>
      <c r="J188" s="42" t="s">
        <v>30</v>
      </c>
      <c r="K188" s="42">
        <v>2021</v>
      </c>
      <c r="L188" s="42" t="s">
        <v>30</v>
      </c>
      <c r="M188" s="42">
        <v>2022</v>
      </c>
      <c r="N188" s="42" t="s">
        <v>30</v>
      </c>
      <c r="O188" s="42">
        <v>2023</v>
      </c>
      <c r="P188" s="42" t="s">
        <v>30</v>
      </c>
    </row>
    <row r="189" spans="1:16" hidden="1" outlineLevel="1" x14ac:dyDescent="0.2">
      <c r="A189" s="37" t="s">
        <v>303</v>
      </c>
      <c r="B189" s="37" t="s">
        <v>32</v>
      </c>
      <c r="C189" s="37" t="s">
        <v>33</v>
      </c>
      <c r="D189" s="37" t="s">
        <v>34</v>
      </c>
    </row>
    <row r="190" spans="1:16" hidden="1" outlineLevel="1" x14ac:dyDescent="0.2">
      <c r="A190" s="37" t="s">
        <v>304</v>
      </c>
      <c r="B190" s="37" t="s">
        <v>36</v>
      </c>
      <c r="C190" s="37" t="s">
        <v>33</v>
      </c>
      <c r="D190" s="37" t="s">
        <v>34</v>
      </c>
    </row>
    <row r="191" spans="1:16" hidden="1" outlineLevel="1" x14ac:dyDescent="0.2">
      <c r="A191" s="37" t="s">
        <v>305</v>
      </c>
      <c r="B191" s="37" t="s">
        <v>38</v>
      </c>
      <c r="C191" s="37" t="s">
        <v>33</v>
      </c>
      <c r="D191" s="37" t="s">
        <v>34</v>
      </c>
    </row>
    <row r="192" spans="1:16" hidden="1" outlineLevel="1" x14ac:dyDescent="0.2">
      <c r="A192" s="37" t="s">
        <v>306</v>
      </c>
      <c r="B192" s="37" t="s">
        <v>40</v>
      </c>
      <c r="C192" s="37" t="s">
        <v>33</v>
      </c>
      <c r="D192" s="37" t="s">
        <v>34</v>
      </c>
    </row>
    <row r="193" spans="1:16" hidden="1" outlineLevel="1" x14ac:dyDescent="0.2">
      <c r="A193" s="37" t="s">
        <v>307</v>
      </c>
      <c r="B193" s="37" t="s">
        <v>42</v>
      </c>
      <c r="C193" s="37" t="s">
        <v>33</v>
      </c>
      <c r="D193" s="37" t="s">
        <v>34</v>
      </c>
    </row>
    <row r="194" spans="1:16" hidden="1" outlineLevel="1" x14ac:dyDescent="0.2">
      <c r="A194" s="37" t="s">
        <v>308</v>
      </c>
      <c r="B194" s="37" t="s">
        <v>44</v>
      </c>
      <c r="C194" s="37" t="s">
        <v>33</v>
      </c>
      <c r="D194" s="37" t="s">
        <v>34</v>
      </c>
    </row>
    <row r="195" spans="1:16" hidden="1" outlineLevel="1" x14ac:dyDescent="0.2">
      <c r="A195" s="43" t="s">
        <v>309</v>
      </c>
      <c r="B195" s="43" t="s">
        <v>46</v>
      </c>
      <c r="C195" s="43" t="s">
        <v>310</v>
      </c>
      <c r="D195" s="43" t="s">
        <v>34</v>
      </c>
      <c r="E195" s="44">
        <f>ROUND(SUM(E189,E190,E191,-E192,-E193,-E194),3)</f>
        <v>0</v>
      </c>
      <c r="F195" s="45"/>
      <c r="G195" s="44">
        <f>ROUND(SUM(G189,G190,G191,-G192,-G193,-G194),3)</f>
        <v>0</v>
      </c>
      <c r="H195" s="45"/>
      <c r="I195" s="44">
        <f>ROUND(SUM(I189,I190,I191,-I192,-I193,-I194),3)</f>
        <v>0</v>
      </c>
      <c r="J195" s="45"/>
      <c r="K195" s="44">
        <f>ROUND(SUM(K189,K190,K191,-K192,-K193,-K194),3)</f>
        <v>0</v>
      </c>
      <c r="L195" s="45"/>
      <c r="M195" s="44">
        <f>ROUND(SUM(M189,M190,M191,-M192,-M193,-M194),3)</f>
        <v>0</v>
      </c>
      <c r="N195" s="45"/>
      <c r="O195" s="44">
        <f>ROUND(SUM(O189,O190,O191,-O192,-O193,-O194),3)</f>
        <v>0</v>
      </c>
      <c r="P195" s="45"/>
    </row>
    <row r="196" spans="1:16" hidden="1" outlineLevel="1" x14ac:dyDescent="0.2">
      <c r="A196" s="49" t="s">
        <v>311</v>
      </c>
      <c r="B196" s="49" t="s">
        <v>49</v>
      </c>
      <c r="C196" s="49" t="s">
        <v>312</v>
      </c>
      <c r="D196" s="49" t="s">
        <v>34</v>
      </c>
      <c r="E196" s="50">
        <f>ROUND(SUM(-E197,-E211,-E221,E195,-E222),3)</f>
        <v>0</v>
      </c>
      <c r="F196" s="51"/>
      <c r="G196" s="50">
        <f>ROUND(SUM(-G197,-G211,-G221,G195,-G222),3)</f>
        <v>0</v>
      </c>
      <c r="H196" s="51"/>
      <c r="I196" s="50">
        <f>ROUND(SUM(-I197,-I211,-I221,I195,-I222),3)</f>
        <v>0</v>
      </c>
      <c r="J196" s="51"/>
      <c r="K196" s="50">
        <f>ROUND(SUM(-K197,-K211,-K221,K195,-K222),3)</f>
        <v>0</v>
      </c>
      <c r="L196" s="51"/>
      <c r="M196" s="50">
        <f>ROUND(SUM(-M197,-M211,-M221,M195,-M222),3)</f>
        <v>0</v>
      </c>
      <c r="N196" s="51"/>
      <c r="O196" s="50">
        <f>ROUND(SUM(-O197,-O211,-O221,O195,-O222),3)</f>
        <v>0</v>
      </c>
      <c r="P196" s="51"/>
    </row>
    <row r="197" spans="1:16" hidden="1" outlineLevel="1" x14ac:dyDescent="0.2">
      <c r="A197" s="49" t="s">
        <v>313</v>
      </c>
      <c r="B197" s="49" t="s">
        <v>52</v>
      </c>
      <c r="C197" s="49" t="s">
        <v>314</v>
      </c>
      <c r="D197" s="49" t="s">
        <v>34</v>
      </c>
      <c r="E197" s="50">
        <f>ROUND(SUM(E205,E206,E207,E208,E209,E198,E210),3)</f>
        <v>0</v>
      </c>
      <c r="F197" s="51"/>
      <c r="G197" s="50">
        <f>ROUND(SUM(G205,G206,G207,G208,G209,G198,G210),3)</f>
        <v>0</v>
      </c>
      <c r="H197" s="51"/>
      <c r="I197" s="50">
        <f>ROUND(SUM(I205,I206,I207,I208,I209,I198,I210),3)</f>
        <v>0</v>
      </c>
      <c r="J197" s="51"/>
      <c r="K197" s="50">
        <f>ROUND(SUM(K205,K206,K207,K208,K209,K198,K210),3)</f>
        <v>0</v>
      </c>
      <c r="L197" s="51"/>
      <c r="M197" s="50">
        <f>ROUND(SUM(M205,M206,M207,M208,M209,M198,M210),3)</f>
        <v>0</v>
      </c>
      <c r="N197" s="51"/>
      <c r="O197" s="50">
        <f>ROUND(SUM(O205,O206,O207,O208,O209,O198,O210),3)</f>
        <v>0</v>
      </c>
      <c r="P197" s="51"/>
    </row>
    <row r="198" spans="1:16" hidden="1" outlineLevel="1" x14ac:dyDescent="0.2">
      <c r="A198" s="52" t="s">
        <v>315</v>
      </c>
      <c r="B198" s="52" t="s">
        <v>55</v>
      </c>
      <c r="C198" s="52" t="s">
        <v>33</v>
      </c>
      <c r="D198" s="52" t="s">
        <v>34</v>
      </c>
      <c r="E198" s="53">
        <f>ROUND(SUM(E199,E200,E201,E202,E203,E204),3)</f>
        <v>0</v>
      </c>
      <c r="F198" s="54"/>
      <c r="G198" s="53">
        <f>ROUND(SUM(G199,G200,G201,G202,G203,G204),3)</f>
        <v>0</v>
      </c>
      <c r="H198" s="54"/>
      <c r="I198" s="53">
        <f>ROUND(SUM(I199,I200,I201,I202,I203,I204),3)</f>
        <v>0</v>
      </c>
      <c r="J198" s="54"/>
      <c r="K198" s="53">
        <f>ROUND(SUM(K199,K200,K201,K202,K203,K204),3)</f>
        <v>0</v>
      </c>
      <c r="L198" s="54"/>
      <c r="M198" s="53">
        <f>ROUND(SUM(M199,M200,M201,M202,M203,M204),3)</f>
        <v>0</v>
      </c>
      <c r="N198" s="54"/>
      <c r="O198" s="53">
        <f>ROUND(SUM(O199,O200,O201,O202,O203,O204),3)</f>
        <v>0</v>
      </c>
      <c r="P198" s="54"/>
    </row>
    <row r="199" spans="1:16" hidden="1" outlineLevel="1" x14ac:dyDescent="0.2">
      <c r="A199" s="37" t="s">
        <v>316</v>
      </c>
      <c r="B199" s="37" t="s">
        <v>57</v>
      </c>
      <c r="C199" s="37" t="s">
        <v>33</v>
      </c>
      <c r="D199" s="37" t="s">
        <v>34</v>
      </c>
    </row>
    <row r="200" spans="1:16" hidden="1" outlineLevel="1" x14ac:dyDescent="0.2">
      <c r="A200" s="37" t="s">
        <v>317</v>
      </c>
      <c r="B200" s="37" t="s">
        <v>59</v>
      </c>
      <c r="C200" s="37" t="s">
        <v>33</v>
      </c>
      <c r="D200" s="37" t="s">
        <v>34</v>
      </c>
    </row>
    <row r="201" spans="1:16" hidden="1" outlineLevel="1" x14ac:dyDescent="0.2">
      <c r="A201" s="37" t="s">
        <v>318</v>
      </c>
      <c r="B201" s="37" t="s">
        <v>61</v>
      </c>
      <c r="C201" s="37" t="s">
        <v>33</v>
      </c>
      <c r="D201" s="37" t="s">
        <v>34</v>
      </c>
    </row>
    <row r="202" spans="1:16" hidden="1" outlineLevel="1" x14ac:dyDescent="0.2">
      <c r="A202" s="37" t="s">
        <v>319</v>
      </c>
      <c r="B202" s="37" t="s">
        <v>63</v>
      </c>
      <c r="C202" s="37" t="s">
        <v>33</v>
      </c>
      <c r="D202" s="37" t="s">
        <v>34</v>
      </c>
    </row>
    <row r="203" spans="1:16" hidden="1" outlineLevel="1" x14ac:dyDescent="0.2">
      <c r="A203" s="37" t="s">
        <v>320</v>
      </c>
      <c r="B203" s="37" t="s">
        <v>65</v>
      </c>
      <c r="C203" s="37" t="s">
        <v>33</v>
      </c>
      <c r="D203" s="37" t="s">
        <v>34</v>
      </c>
    </row>
    <row r="204" spans="1:16" hidden="1" outlineLevel="1" x14ac:dyDescent="0.2">
      <c r="A204" s="37" t="s">
        <v>321</v>
      </c>
      <c r="B204" s="37" t="s">
        <v>67</v>
      </c>
      <c r="C204" s="37" t="s">
        <v>33</v>
      </c>
      <c r="D204" s="37" t="s">
        <v>34</v>
      </c>
    </row>
    <row r="205" spans="1:16" hidden="1" outlineLevel="1" x14ac:dyDescent="0.2">
      <c r="A205" s="37" t="s">
        <v>322</v>
      </c>
      <c r="B205" s="37" t="s">
        <v>69</v>
      </c>
      <c r="C205" s="37" t="s">
        <v>33</v>
      </c>
      <c r="D205" s="37" t="s">
        <v>34</v>
      </c>
    </row>
    <row r="206" spans="1:16" hidden="1" outlineLevel="1" x14ac:dyDescent="0.2">
      <c r="A206" s="37" t="s">
        <v>323</v>
      </c>
      <c r="B206" s="37" t="s">
        <v>71</v>
      </c>
      <c r="C206" s="37" t="s">
        <v>33</v>
      </c>
      <c r="D206" s="37" t="s">
        <v>34</v>
      </c>
    </row>
    <row r="207" spans="1:16" hidden="1" outlineLevel="1" x14ac:dyDescent="0.2">
      <c r="A207" s="37" t="s">
        <v>324</v>
      </c>
      <c r="B207" s="37" t="s">
        <v>73</v>
      </c>
      <c r="C207" s="37" t="s">
        <v>33</v>
      </c>
      <c r="D207" s="37" t="s">
        <v>34</v>
      </c>
    </row>
    <row r="208" spans="1:16" hidden="1" outlineLevel="1" x14ac:dyDescent="0.2">
      <c r="A208" s="37" t="s">
        <v>325</v>
      </c>
      <c r="B208" s="37" t="s">
        <v>75</v>
      </c>
      <c r="C208" s="37" t="s">
        <v>33</v>
      </c>
      <c r="D208" s="37" t="s">
        <v>34</v>
      </c>
    </row>
    <row r="209" spans="1:16" hidden="1" outlineLevel="1" x14ac:dyDescent="0.2">
      <c r="A209" s="37" t="s">
        <v>326</v>
      </c>
      <c r="B209" s="37" t="s">
        <v>77</v>
      </c>
      <c r="C209" s="37" t="s">
        <v>33</v>
      </c>
      <c r="D209" s="37" t="s">
        <v>34</v>
      </c>
    </row>
    <row r="210" spans="1:16" hidden="1" outlineLevel="1" x14ac:dyDescent="0.2">
      <c r="A210" s="37" t="s">
        <v>327</v>
      </c>
      <c r="B210" s="37" t="s">
        <v>79</v>
      </c>
      <c r="C210" s="37" t="s">
        <v>33</v>
      </c>
      <c r="D210" s="37" t="s">
        <v>34</v>
      </c>
    </row>
    <row r="211" spans="1:16" hidden="1" outlineLevel="1" x14ac:dyDescent="0.2">
      <c r="A211" s="52" t="s">
        <v>328</v>
      </c>
      <c r="B211" s="52" t="s">
        <v>81</v>
      </c>
      <c r="C211" s="52" t="s">
        <v>329</v>
      </c>
      <c r="D211" s="52" t="s">
        <v>34</v>
      </c>
      <c r="E211" s="53">
        <f>ROUND(SUM(E213,E215,E216,E214,E217,E218,E212,E220,E219),3)</f>
        <v>0</v>
      </c>
      <c r="F211" s="54"/>
      <c r="G211" s="53">
        <f>ROUND(SUM(G213,G215,G216,G214,G217,G218,G212,G220,G219),3)</f>
        <v>0</v>
      </c>
      <c r="H211" s="54"/>
      <c r="I211" s="53">
        <f>ROUND(SUM(I213,I215,I216,I214,I217,I218,I212,I220,I219),3)</f>
        <v>0</v>
      </c>
      <c r="J211" s="54"/>
      <c r="K211" s="53">
        <f>ROUND(SUM(K213,K215,K216,K214,K217,K218,K212,K220,K219),3)</f>
        <v>0</v>
      </c>
      <c r="L211" s="54"/>
      <c r="M211" s="53">
        <f>ROUND(SUM(M213,M215,M216,M214,M217,M218,M212,M220,M219),3)</f>
        <v>0</v>
      </c>
      <c r="N211" s="54"/>
      <c r="O211" s="53">
        <f>ROUND(SUM(O213,O215,O216,O214,O217,O218,O212,O220,O219),3)</f>
        <v>0</v>
      </c>
      <c r="P211" s="54"/>
    </row>
    <row r="212" spans="1:16" hidden="1" outlineLevel="1" x14ac:dyDescent="0.2">
      <c r="A212" s="37" t="s">
        <v>330</v>
      </c>
      <c r="B212" s="37" t="s">
        <v>92</v>
      </c>
      <c r="C212" s="37" t="s">
        <v>33</v>
      </c>
      <c r="D212" s="37" t="s">
        <v>34</v>
      </c>
    </row>
    <row r="213" spans="1:16" hidden="1" outlineLevel="1" x14ac:dyDescent="0.2">
      <c r="A213" s="37" t="s">
        <v>331</v>
      </c>
      <c r="B213" s="37" t="s">
        <v>84</v>
      </c>
      <c r="C213" s="37" t="s">
        <v>33</v>
      </c>
      <c r="D213" s="37" t="s">
        <v>34</v>
      </c>
    </row>
    <row r="214" spans="1:16" hidden="1" outlineLevel="1" x14ac:dyDescent="0.2">
      <c r="A214" s="37" t="s">
        <v>332</v>
      </c>
      <c r="B214" s="37" t="s">
        <v>73</v>
      </c>
      <c r="C214" s="37" t="s">
        <v>33</v>
      </c>
      <c r="D214" s="37" t="s">
        <v>34</v>
      </c>
    </row>
    <row r="215" spans="1:16" hidden="1" outlineLevel="1" x14ac:dyDescent="0.2">
      <c r="A215" s="37" t="s">
        <v>333</v>
      </c>
      <c r="B215" s="37" t="s">
        <v>69</v>
      </c>
      <c r="C215" s="37" t="s">
        <v>33</v>
      </c>
      <c r="D215" s="37" t="s">
        <v>34</v>
      </c>
    </row>
    <row r="216" spans="1:16" hidden="1" outlineLevel="1" x14ac:dyDescent="0.2">
      <c r="A216" s="37" t="s">
        <v>334</v>
      </c>
      <c r="B216" s="37" t="s">
        <v>71</v>
      </c>
      <c r="C216" s="37" t="s">
        <v>33</v>
      </c>
      <c r="D216" s="37" t="s">
        <v>34</v>
      </c>
    </row>
    <row r="217" spans="1:16" hidden="1" outlineLevel="1" x14ac:dyDescent="0.2">
      <c r="A217" s="37" t="s">
        <v>335</v>
      </c>
      <c r="B217" s="37" t="s">
        <v>75</v>
      </c>
      <c r="C217" s="37" t="s">
        <v>33</v>
      </c>
      <c r="D217" s="37" t="s">
        <v>34</v>
      </c>
    </row>
    <row r="218" spans="1:16" hidden="1" outlineLevel="1" x14ac:dyDescent="0.2">
      <c r="A218" s="37" t="s">
        <v>336</v>
      </c>
      <c r="B218" s="37" t="s">
        <v>90</v>
      </c>
      <c r="C218" s="37" t="s">
        <v>33</v>
      </c>
      <c r="D218" s="37" t="s">
        <v>34</v>
      </c>
    </row>
    <row r="219" spans="1:16" hidden="1" outlineLevel="1" x14ac:dyDescent="0.2">
      <c r="A219" s="37" t="s">
        <v>337</v>
      </c>
      <c r="B219" s="37" t="s">
        <v>94</v>
      </c>
      <c r="C219" s="37" t="s">
        <v>33</v>
      </c>
      <c r="D219" s="37" t="s">
        <v>34</v>
      </c>
    </row>
    <row r="220" spans="1:16" hidden="1" outlineLevel="1" x14ac:dyDescent="0.2">
      <c r="A220" s="37" t="s">
        <v>338</v>
      </c>
      <c r="B220" s="37" t="s">
        <v>96</v>
      </c>
      <c r="C220" s="37" t="s">
        <v>33</v>
      </c>
      <c r="D220" s="37" t="s">
        <v>34</v>
      </c>
    </row>
    <row r="221" spans="1:16" hidden="1" outlineLevel="1" x14ac:dyDescent="0.2">
      <c r="A221" s="37" t="s">
        <v>339</v>
      </c>
      <c r="B221" s="37" t="s">
        <v>98</v>
      </c>
      <c r="C221" s="37" t="s">
        <v>33</v>
      </c>
      <c r="D221" s="37" t="s">
        <v>34</v>
      </c>
    </row>
    <row r="222" spans="1:16" hidden="1" outlineLevel="1" x14ac:dyDescent="0.2">
      <c r="A222" s="46" t="s">
        <v>340</v>
      </c>
      <c r="B222" s="46" t="s">
        <v>100</v>
      </c>
      <c r="C222" s="46" t="s">
        <v>341</v>
      </c>
      <c r="D222" s="46" t="s">
        <v>34</v>
      </c>
      <c r="E222" s="47">
        <f>ROUND(SUM(E223,E225,E240,E244),3)</f>
        <v>0</v>
      </c>
      <c r="F222" s="48"/>
      <c r="G222" s="47">
        <f>ROUND(SUM(G223,G225,G240,G244),3)</f>
        <v>0</v>
      </c>
      <c r="H222" s="48"/>
      <c r="I222" s="47">
        <f>ROUND(SUM(I223,I225,I240,I244),3)</f>
        <v>0</v>
      </c>
      <c r="J222" s="48"/>
      <c r="K222" s="47">
        <f>ROUND(SUM(K223,K225,K240,K244),3)</f>
        <v>0</v>
      </c>
      <c r="L222" s="48"/>
      <c r="M222" s="47">
        <f>ROUND(SUM(M223,M225,M240,M244),3)</f>
        <v>0</v>
      </c>
      <c r="N222" s="48"/>
      <c r="O222" s="47">
        <f>ROUND(SUM(O223,O225,O240,O244),3)</f>
        <v>0</v>
      </c>
      <c r="P222" s="48"/>
    </row>
    <row r="223" spans="1:16" hidden="1" outlineLevel="1" x14ac:dyDescent="0.2">
      <c r="A223" s="37" t="s">
        <v>342</v>
      </c>
      <c r="B223" s="37" t="s">
        <v>103</v>
      </c>
      <c r="C223" s="37" t="s">
        <v>33</v>
      </c>
      <c r="D223" s="37" t="s">
        <v>34</v>
      </c>
    </row>
    <row r="224" spans="1:16" hidden="1" outlineLevel="1" x14ac:dyDescent="0.2">
      <c r="A224" s="49" t="s">
        <v>343</v>
      </c>
      <c r="B224" s="49" t="s">
        <v>105</v>
      </c>
      <c r="C224" s="49" t="s">
        <v>344</v>
      </c>
      <c r="D224" s="49" t="s">
        <v>34</v>
      </c>
      <c r="E224" s="50">
        <f>ROUND(SUM(E225,E240,E244),3)</f>
        <v>0</v>
      </c>
      <c r="F224" s="51"/>
      <c r="G224" s="50">
        <f>ROUND(SUM(G225,G240,G244),3)</f>
        <v>0</v>
      </c>
      <c r="H224" s="51"/>
      <c r="I224" s="50">
        <f>ROUND(SUM(I225,I240,I244),3)</f>
        <v>0</v>
      </c>
      <c r="J224" s="51"/>
      <c r="K224" s="50">
        <f>ROUND(SUM(K225,K240,K244),3)</f>
        <v>0</v>
      </c>
      <c r="L224" s="51"/>
      <c r="M224" s="50">
        <f>ROUND(SUM(M225,M240,M244),3)</f>
        <v>0</v>
      </c>
      <c r="N224" s="51"/>
      <c r="O224" s="50">
        <f>ROUND(SUM(O225,O240,O244),3)</f>
        <v>0</v>
      </c>
      <c r="P224" s="51"/>
    </row>
    <row r="225" spans="1:16" hidden="1" outlineLevel="1" x14ac:dyDescent="0.2">
      <c r="A225" s="52" t="s">
        <v>345</v>
      </c>
      <c r="B225" s="52" t="s">
        <v>108</v>
      </c>
      <c r="C225" s="52" t="s">
        <v>346</v>
      </c>
      <c r="D225" s="52" t="s">
        <v>34</v>
      </c>
      <c r="E225" s="53">
        <f>ROUND(SUM(E226,E227,E228),3)</f>
        <v>0</v>
      </c>
      <c r="F225" s="54"/>
      <c r="G225" s="53">
        <f>ROUND(SUM(G226,G227,G228),3)</f>
        <v>0</v>
      </c>
      <c r="H225" s="54"/>
      <c r="I225" s="53">
        <f>ROUND(SUM(I226,I227,I228),3)</f>
        <v>0</v>
      </c>
      <c r="J225" s="54"/>
      <c r="K225" s="53">
        <f>ROUND(SUM(K226,K227,K228),3)</f>
        <v>0</v>
      </c>
      <c r="L225" s="54"/>
      <c r="M225" s="53">
        <f>ROUND(SUM(M226,M227,M228),3)</f>
        <v>0</v>
      </c>
      <c r="N225" s="54"/>
      <c r="O225" s="53">
        <f>ROUND(SUM(O226,O227,O228),3)</f>
        <v>0</v>
      </c>
      <c r="P225" s="54"/>
    </row>
    <row r="226" spans="1:16" hidden="1" outlineLevel="1" x14ac:dyDescent="0.2">
      <c r="A226" s="37" t="s">
        <v>347</v>
      </c>
      <c r="B226" s="37" t="s">
        <v>111</v>
      </c>
      <c r="C226" s="37" t="s">
        <v>33</v>
      </c>
      <c r="D226" s="37" t="s">
        <v>34</v>
      </c>
    </row>
    <row r="227" spans="1:16" hidden="1" outlineLevel="1" x14ac:dyDescent="0.2">
      <c r="A227" s="37" t="s">
        <v>348</v>
      </c>
      <c r="B227" s="37" t="s">
        <v>113</v>
      </c>
      <c r="C227" s="37" t="s">
        <v>33</v>
      </c>
      <c r="D227" s="37" t="s">
        <v>34</v>
      </c>
    </row>
    <row r="228" spans="1:16" hidden="1" outlineLevel="1" x14ac:dyDescent="0.2">
      <c r="A228" s="52" t="s">
        <v>349</v>
      </c>
      <c r="B228" s="52" t="s">
        <v>115</v>
      </c>
      <c r="C228" s="52" t="s">
        <v>33</v>
      </c>
      <c r="D228" s="52" t="s">
        <v>34</v>
      </c>
      <c r="E228" s="53">
        <f>ROUND(SUM(E229,E230,E231,E232,E233,E234,E235,E236,E237,E238,E239),3)</f>
        <v>0</v>
      </c>
      <c r="F228" s="54"/>
      <c r="G228" s="53">
        <f>ROUND(SUM(G229,G230,G231,G232,G233,G234,G235,G236,G237,G238,G239),3)</f>
        <v>0</v>
      </c>
      <c r="H228" s="54"/>
      <c r="I228" s="53">
        <f>ROUND(SUM(I229,I230,I231,I232,I233,I234,I235,I236,I237,I238,I239),3)</f>
        <v>0</v>
      </c>
      <c r="J228" s="54"/>
      <c r="K228" s="53">
        <f>ROUND(SUM(K229,K230,K231,K232,K233,K234,K235,K236,K237,K238,K239),3)</f>
        <v>0</v>
      </c>
      <c r="L228" s="54"/>
      <c r="M228" s="53">
        <f>ROUND(SUM(M229,M230,M231,M232,M233,M234,M235,M236,M237,M238,M239),3)</f>
        <v>0</v>
      </c>
      <c r="N228" s="54"/>
      <c r="O228" s="53">
        <f>ROUND(SUM(O229,O230,O231,O232,O233,O234,O235,O236,O237,O238,O239),3)</f>
        <v>0</v>
      </c>
      <c r="P228" s="54"/>
    </row>
    <row r="229" spans="1:16" hidden="1" outlineLevel="1" x14ac:dyDescent="0.2">
      <c r="A229" s="37" t="s">
        <v>350</v>
      </c>
      <c r="B229" s="37" t="s">
        <v>117</v>
      </c>
      <c r="C229" s="37" t="s">
        <v>33</v>
      </c>
      <c r="D229" s="37" t="s">
        <v>34</v>
      </c>
    </row>
    <row r="230" spans="1:16" hidden="1" outlineLevel="1" x14ac:dyDescent="0.2">
      <c r="A230" s="37" t="s">
        <v>351</v>
      </c>
      <c r="B230" s="37" t="s">
        <v>119</v>
      </c>
      <c r="C230" s="37" t="s">
        <v>33</v>
      </c>
      <c r="D230" s="37" t="s">
        <v>34</v>
      </c>
    </row>
    <row r="231" spans="1:16" hidden="1" outlineLevel="1" x14ac:dyDescent="0.2">
      <c r="A231" s="37" t="s">
        <v>352</v>
      </c>
      <c r="B231" s="37" t="s">
        <v>121</v>
      </c>
      <c r="C231" s="37" t="s">
        <v>33</v>
      </c>
      <c r="D231" s="37" t="s">
        <v>34</v>
      </c>
    </row>
    <row r="232" spans="1:16" hidden="1" outlineLevel="1" x14ac:dyDescent="0.2">
      <c r="A232" s="37" t="s">
        <v>353</v>
      </c>
      <c r="B232" s="37" t="s">
        <v>123</v>
      </c>
      <c r="C232" s="37" t="s">
        <v>33</v>
      </c>
      <c r="D232" s="37" t="s">
        <v>34</v>
      </c>
    </row>
    <row r="233" spans="1:16" hidden="1" outlineLevel="1" x14ac:dyDescent="0.2">
      <c r="A233" s="37" t="s">
        <v>354</v>
      </c>
      <c r="B233" s="37" t="s">
        <v>125</v>
      </c>
      <c r="C233" s="37" t="s">
        <v>33</v>
      </c>
      <c r="D233" s="37" t="s">
        <v>34</v>
      </c>
    </row>
    <row r="234" spans="1:16" hidden="1" outlineLevel="1" x14ac:dyDescent="0.2">
      <c r="A234" s="37" t="s">
        <v>355</v>
      </c>
      <c r="B234" s="37" t="s">
        <v>127</v>
      </c>
      <c r="C234" s="37" t="s">
        <v>33</v>
      </c>
      <c r="D234" s="37" t="s">
        <v>34</v>
      </c>
    </row>
    <row r="235" spans="1:16" hidden="1" outlineLevel="1" x14ac:dyDescent="0.2">
      <c r="A235" s="37" t="s">
        <v>356</v>
      </c>
      <c r="B235" s="37" t="s">
        <v>129</v>
      </c>
      <c r="C235" s="37" t="s">
        <v>33</v>
      </c>
      <c r="D235" s="37" t="s">
        <v>34</v>
      </c>
    </row>
    <row r="236" spans="1:16" hidden="1" outlineLevel="1" x14ac:dyDescent="0.2">
      <c r="A236" s="37" t="s">
        <v>357</v>
      </c>
      <c r="B236" s="37" t="s">
        <v>131</v>
      </c>
      <c r="C236" s="37" t="s">
        <v>33</v>
      </c>
      <c r="D236" s="37" t="s">
        <v>34</v>
      </c>
    </row>
    <row r="237" spans="1:16" hidden="1" outlineLevel="1" x14ac:dyDescent="0.2">
      <c r="A237" s="37" t="s">
        <v>358</v>
      </c>
      <c r="B237" s="37" t="s">
        <v>133</v>
      </c>
      <c r="C237" s="37" t="s">
        <v>33</v>
      </c>
      <c r="D237" s="37" t="s">
        <v>34</v>
      </c>
    </row>
    <row r="238" spans="1:16" hidden="1" outlineLevel="1" x14ac:dyDescent="0.2">
      <c r="A238" s="37" t="s">
        <v>359</v>
      </c>
      <c r="B238" s="37" t="s">
        <v>135</v>
      </c>
      <c r="C238" s="37" t="s">
        <v>33</v>
      </c>
      <c r="D238" s="37" t="s">
        <v>34</v>
      </c>
    </row>
    <row r="239" spans="1:16" hidden="1" outlineLevel="1" x14ac:dyDescent="0.2">
      <c r="A239" s="37" t="s">
        <v>360</v>
      </c>
      <c r="B239" s="37" t="s">
        <v>137</v>
      </c>
      <c r="C239" s="37" t="s">
        <v>33</v>
      </c>
      <c r="D239" s="37" t="s">
        <v>34</v>
      </c>
    </row>
    <row r="240" spans="1:16" hidden="1" outlineLevel="1" x14ac:dyDescent="0.2">
      <c r="A240" s="52" t="s">
        <v>361</v>
      </c>
      <c r="B240" s="52" t="s">
        <v>139</v>
      </c>
      <c r="C240" s="52" t="s">
        <v>362</v>
      </c>
      <c r="D240" s="52" t="s">
        <v>34</v>
      </c>
      <c r="E240" s="53">
        <f>ROUND(SUM(E241,E242,E243),3)</f>
        <v>0</v>
      </c>
      <c r="F240" s="54"/>
      <c r="G240" s="53">
        <f>ROUND(SUM(G241,G242,G243),3)</f>
        <v>0</v>
      </c>
      <c r="H240" s="54"/>
      <c r="I240" s="53">
        <f>ROUND(SUM(I241,I242,I243),3)</f>
        <v>0</v>
      </c>
      <c r="J240" s="54"/>
      <c r="K240" s="53">
        <f>ROUND(SUM(K241,K242,K243),3)</f>
        <v>0</v>
      </c>
      <c r="L240" s="54"/>
      <c r="M240" s="53">
        <f>ROUND(SUM(M241,M242,M243),3)</f>
        <v>0</v>
      </c>
      <c r="N240" s="54"/>
      <c r="O240" s="53">
        <f>ROUND(SUM(O241,O242,O243),3)</f>
        <v>0</v>
      </c>
      <c r="P240" s="54"/>
    </row>
    <row r="241" spans="1:16" hidden="1" outlineLevel="1" x14ac:dyDescent="0.2">
      <c r="A241" s="37" t="s">
        <v>363</v>
      </c>
      <c r="B241" s="37" t="s">
        <v>142</v>
      </c>
      <c r="C241" s="37" t="s">
        <v>33</v>
      </c>
      <c r="D241" s="37" t="s">
        <v>34</v>
      </c>
    </row>
    <row r="242" spans="1:16" hidden="1" outlineLevel="1" x14ac:dyDescent="0.2">
      <c r="A242" s="37" t="s">
        <v>364</v>
      </c>
      <c r="B242" s="37" t="s">
        <v>144</v>
      </c>
      <c r="C242" s="37" t="s">
        <v>33</v>
      </c>
      <c r="D242" s="37" t="s">
        <v>34</v>
      </c>
    </row>
    <row r="243" spans="1:16" hidden="1" outlineLevel="1" x14ac:dyDescent="0.2">
      <c r="A243" s="37" t="s">
        <v>365</v>
      </c>
      <c r="B243" s="37" t="s">
        <v>146</v>
      </c>
      <c r="C243" s="37" t="s">
        <v>33</v>
      </c>
      <c r="D243" s="37" t="s">
        <v>34</v>
      </c>
    </row>
    <row r="244" spans="1:16" hidden="1" outlineLevel="1" x14ac:dyDescent="0.2">
      <c r="A244" s="52" t="s">
        <v>366</v>
      </c>
      <c r="B244" s="52" t="s">
        <v>148</v>
      </c>
      <c r="C244" s="52" t="s">
        <v>367</v>
      </c>
      <c r="D244" s="52" t="s">
        <v>34</v>
      </c>
      <c r="E244" s="53">
        <f>ROUND(SUM(E245,E246,E249,E248),3)</f>
        <v>0</v>
      </c>
      <c r="F244" s="54"/>
      <c r="G244" s="53">
        <f>ROUND(SUM(G245,G246,G249,G248),3)</f>
        <v>0</v>
      </c>
      <c r="H244" s="54"/>
      <c r="I244" s="53">
        <f>ROUND(SUM(I245,I246,I249,I248),3)</f>
        <v>0</v>
      </c>
      <c r="J244" s="54"/>
      <c r="K244" s="53">
        <f>ROUND(SUM(K245,K246,K249,K248),3)</f>
        <v>0</v>
      </c>
      <c r="L244" s="54"/>
      <c r="M244" s="53">
        <f>ROUND(SUM(M245,M246,M249,M248),3)</f>
        <v>0</v>
      </c>
      <c r="N244" s="54"/>
      <c r="O244" s="53">
        <f>ROUND(SUM(O245,O246,O249,O248),3)</f>
        <v>0</v>
      </c>
      <c r="P244" s="54"/>
    </row>
    <row r="245" spans="1:16" hidden="1" outlineLevel="1" x14ac:dyDescent="0.2">
      <c r="A245" s="37" t="s">
        <v>368</v>
      </c>
      <c r="B245" s="37" t="s">
        <v>151</v>
      </c>
      <c r="C245" s="37" t="s">
        <v>33</v>
      </c>
      <c r="D245" s="37" t="s">
        <v>34</v>
      </c>
    </row>
    <row r="246" spans="1:16" hidden="1" outlineLevel="1" x14ac:dyDescent="0.2">
      <c r="A246" s="37" t="s">
        <v>369</v>
      </c>
      <c r="B246" s="37" t="s">
        <v>153</v>
      </c>
      <c r="C246" s="37" t="s">
        <v>33</v>
      </c>
      <c r="D246" s="37" t="s">
        <v>34</v>
      </c>
    </row>
    <row r="247" spans="1:16" hidden="1" outlineLevel="1" x14ac:dyDescent="0.2">
      <c r="A247" s="37" t="s">
        <v>370</v>
      </c>
      <c r="B247" s="37" t="s">
        <v>155</v>
      </c>
      <c r="C247" s="37" t="s">
        <v>33</v>
      </c>
      <c r="D247" s="37" t="s">
        <v>34</v>
      </c>
    </row>
    <row r="248" spans="1:16" hidden="1" outlineLevel="1" x14ac:dyDescent="0.2">
      <c r="A248" s="37" t="s">
        <v>371</v>
      </c>
      <c r="B248" s="37" t="s">
        <v>157</v>
      </c>
      <c r="C248" s="37" t="s">
        <v>33</v>
      </c>
      <c r="D248" s="37" t="s">
        <v>34</v>
      </c>
    </row>
    <row r="249" spans="1:16" hidden="1" outlineLevel="1" x14ac:dyDescent="0.2">
      <c r="A249" s="37" t="s">
        <v>372</v>
      </c>
      <c r="B249" s="37" t="s">
        <v>159</v>
      </c>
      <c r="C249" s="37" t="s">
        <v>33</v>
      </c>
      <c r="D249" s="37" t="s">
        <v>34</v>
      </c>
    </row>
    <row r="250" spans="1:16" ht="16.5" collapsed="1" x14ac:dyDescent="0.3">
      <c r="A250" s="41" t="s">
        <v>373</v>
      </c>
      <c r="B250" s="41"/>
      <c r="C250" s="41"/>
      <c r="D250" s="41" t="s">
        <v>29</v>
      </c>
      <c r="E250" s="42">
        <v>2018</v>
      </c>
      <c r="F250" s="42" t="s">
        <v>30</v>
      </c>
      <c r="G250" s="42">
        <v>2019</v>
      </c>
      <c r="H250" s="42" t="s">
        <v>30</v>
      </c>
      <c r="I250" s="42">
        <v>2020</v>
      </c>
      <c r="J250" s="42" t="s">
        <v>30</v>
      </c>
      <c r="K250" s="42">
        <v>2021</v>
      </c>
      <c r="L250" s="42" t="s">
        <v>30</v>
      </c>
      <c r="M250" s="42">
        <v>2022</v>
      </c>
      <c r="N250" s="42" t="s">
        <v>30</v>
      </c>
      <c r="O250" s="42">
        <v>2023</v>
      </c>
      <c r="P250" s="42" t="s">
        <v>30</v>
      </c>
    </row>
    <row r="251" spans="1:16" hidden="1" outlineLevel="1" x14ac:dyDescent="0.2">
      <c r="A251" s="37" t="s">
        <v>374</v>
      </c>
      <c r="B251" s="37" t="s">
        <v>32</v>
      </c>
      <c r="C251" s="37" t="s">
        <v>33</v>
      </c>
      <c r="D251" s="37" t="s">
        <v>34</v>
      </c>
    </row>
    <row r="252" spans="1:16" hidden="1" outlineLevel="1" x14ac:dyDescent="0.2">
      <c r="A252" s="37" t="s">
        <v>375</v>
      </c>
      <c r="B252" s="37" t="s">
        <v>36</v>
      </c>
      <c r="C252" s="37" t="s">
        <v>33</v>
      </c>
      <c r="D252" s="37" t="s">
        <v>34</v>
      </c>
    </row>
    <row r="253" spans="1:16" hidden="1" outlineLevel="1" x14ac:dyDescent="0.2">
      <c r="A253" s="37" t="s">
        <v>376</v>
      </c>
      <c r="B253" s="37" t="s">
        <v>38</v>
      </c>
      <c r="C253" s="37" t="s">
        <v>33</v>
      </c>
      <c r="D253" s="37" t="s">
        <v>34</v>
      </c>
    </row>
    <row r="254" spans="1:16" hidden="1" outlineLevel="1" x14ac:dyDescent="0.2">
      <c r="A254" s="37" t="s">
        <v>377</v>
      </c>
      <c r="B254" s="37" t="s">
        <v>40</v>
      </c>
      <c r="C254" s="37" t="s">
        <v>33</v>
      </c>
      <c r="D254" s="37" t="s">
        <v>34</v>
      </c>
    </row>
    <row r="255" spans="1:16" hidden="1" outlineLevel="1" x14ac:dyDescent="0.2">
      <c r="A255" s="37" t="s">
        <v>378</v>
      </c>
      <c r="B255" s="37" t="s">
        <v>42</v>
      </c>
      <c r="C255" s="37" t="s">
        <v>33</v>
      </c>
      <c r="D255" s="37" t="s">
        <v>34</v>
      </c>
    </row>
    <row r="256" spans="1:16" hidden="1" outlineLevel="1" x14ac:dyDescent="0.2">
      <c r="A256" s="37" t="s">
        <v>379</v>
      </c>
      <c r="B256" s="37" t="s">
        <v>44</v>
      </c>
      <c r="C256" s="37" t="s">
        <v>33</v>
      </c>
      <c r="D256" s="37" t="s">
        <v>34</v>
      </c>
    </row>
    <row r="257" spans="1:16" hidden="1" outlineLevel="1" x14ac:dyDescent="0.2">
      <c r="A257" s="43" t="s">
        <v>380</v>
      </c>
      <c r="B257" s="43" t="s">
        <v>46</v>
      </c>
      <c r="C257" s="43" t="s">
        <v>381</v>
      </c>
      <c r="D257" s="43" t="s">
        <v>34</v>
      </c>
      <c r="E257" s="44">
        <f>ROUND(SUM(E251,E252,E253,-E254,-E255,-E256),3)</f>
        <v>0</v>
      </c>
      <c r="F257" s="45"/>
      <c r="G257" s="44">
        <f>ROUND(SUM(G251,G252,G253,-G254,-G255,-G256),3)</f>
        <v>0</v>
      </c>
      <c r="H257" s="45"/>
      <c r="I257" s="44">
        <f>ROUND(SUM(I251,I252,I253,-I254,-I255,-I256),3)</f>
        <v>0</v>
      </c>
      <c r="J257" s="45"/>
      <c r="K257" s="44">
        <f>ROUND(SUM(K251,K252,K253,-K254,-K255,-K256),3)</f>
        <v>0</v>
      </c>
      <c r="L257" s="45"/>
      <c r="M257" s="44">
        <f>ROUND(SUM(M251,M252,M253,-M254,-M255,-M256),3)</f>
        <v>0</v>
      </c>
      <c r="N257" s="45"/>
      <c r="O257" s="44">
        <f>ROUND(SUM(O251,O252,O253,-O254,-O255,-O256),3)</f>
        <v>0</v>
      </c>
      <c r="P257" s="45"/>
    </row>
    <row r="258" spans="1:16" hidden="1" outlineLevel="1" x14ac:dyDescent="0.2">
      <c r="A258" s="49" t="s">
        <v>382</v>
      </c>
      <c r="B258" s="49" t="s">
        <v>49</v>
      </c>
      <c r="C258" s="49" t="s">
        <v>383</v>
      </c>
      <c r="D258" s="49" t="s">
        <v>34</v>
      </c>
      <c r="E258" s="50">
        <f>ROUND(SUM(-E259,-E273,-E283,E257,-E284),3)</f>
        <v>0</v>
      </c>
      <c r="F258" s="51"/>
      <c r="G258" s="50">
        <f>ROUND(SUM(-G259,-G273,-G283,G257,-G284),3)</f>
        <v>0</v>
      </c>
      <c r="H258" s="51"/>
      <c r="I258" s="50">
        <f>ROUND(SUM(-I259,-I273,-I283,I257,-I284),3)</f>
        <v>0</v>
      </c>
      <c r="J258" s="51"/>
      <c r="K258" s="50">
        <f>ROUND(SUM(-K259,-K273,-K283,K257,-K284),3)</f>
        <v>0</v>
      </c>
      <c r="L258" s="51"/>
      <c r="M258" s="50">
        <f>ROUND(SUM(-M259,-M273,-M283,M257,-M284),3)</f>
        <v>0</v>
      </c>
      <c r="N258" s="51"/>
      <c r="O258" s="50">
        <f>ROUND(SUM(-O259,-O273,-O283,O257,-O284),3)</f>
        <v>0</v>
      </c>
      <c r="P258" s="51"/>
    </row>
    <row r="259" spans="1:16" hidden="1" outlineLevel="1" x14ac:dyDescent="0.2">
      <c r="A259" s="49" t="s">
        <v>384</v>
      </c>
      <c r="B259" s="49" t="s">
        <v>52</v>
      </c>
      <c r="C259" s="49" t="s">
        <v>385</v>
      </c>
      <c r="D259" s="49" t="s">
        <v>34</v>
      </c>
      <c r="E259" s="50">
        <f>ROUND(SUM(E267,E268,E269,E270,E271,E260,E272),3)</f>
        <v>0</v>
      </c>
      <c r="F259" s="51"/>
      <c r="G259" s="50">
        <f>ROUND(SUM(G267,G268,G269,G270,G271,G260,G272),3)</f>
        <v>0</v>
      </c>
      <c r="H259" s="51"/>
      <c r="I259" s="50">
        <f>ROUND(SUM(I267,I268,I269,I270,I271,I260,I272),3)</f>
        <v>0</v>
      </c>
      <c r="J259" s="51"/>
      <c r="K259" s="50">
        <f>ROUND(SUM(K267,K268,K269,K270,K271,K260,K272),3)</f>
        <v>0</v>
      </c>
      <c r="L259" s="51"/>
      <c r="M259" s="50">
        <f>ROUND(SUM(M267,M268,M269,M270,M271,M260,M272),3)</f>
        <v>0</v>
      </c>
      <c r="N259" s="51"/>
      <c r="O259" s="50">
        <f>ROUND(SUM(O267,O268,O269,O270,O271,O260,O272),3)</f>
        <v>0</v>
      </c>
      <c r="P259" s="51"/>
    </row>
    <row r="260" spans="1:16" hidden="1" outlineLevel="1" x14ac:dyDescent="0.2">
      <c r="A260" s="52" t="s">
        <v>386</v>
      </c>
      <c r="B260" s="52" t="s">
        <v>55</v>
      </c>
      <c r="C260" s="52" t="s">
        <v>33</v>
      </c>
      <c r="D260" s="52" t="s">
        <v>34</v>
      </c>
      <c r="E260" s="53">
        <f>ROUND(SUM(E261,E262,E263,E264,E265,E266),3)</f>
        <v>0</v>
      </c>
      <c r="F260" s="54"/>
      <c r="G260" s="53">
        <f>ROUND(SUM(G261,G262,G263,G264,G265,G266),3)</f>
        <v>0</v>
      </c>
      <c r="H260" s="54"/>
      <c r="I260" s="53">
        <f>ROUND(SUM(I261,I262,I263,I264,I265,I266),3)</f>
        <v>0</v>
      </c>
      <c r="J260" s="54"/>
      <c r="K260" s="53">
        <f>ROUND(SUM(K261,K262,K263,K264,K265,K266),3)</f>
        <v>0</v>
      </c>
      <c r="L260" s="54"/>
      <c r="M260" s="53">
        <f>ROUND(SUM(M261,M262,M263,M264,M265,M266),3)</f>
        <v>0</v>
      </c>
      <c r="N260" s="54"/>
      <c r="O260" s="53">
        <f>ROUND(SUM(O261,O262,O263,O264,O265,O266),3)</f>
        <v>0</v>
      </c>
      <c r="P260" s="54"/>
    </row>
    <row r="261" spans="1:16" hidden="1" outlineLevel="1" x14ac:dyDescent="0.2">
      <c r="A261" s="37" t="s">
        <v>387</v>
      </c>
      <c r="B261" s="37" t="s">
        <v>57</v>
      </c>
      <c r="C261" s="37" t="s">
        <v>33</v>
      </c>
      <c r="D261" s="37" t="s">
        <v>34</v>
      </c>
    </row>
    <row r="262" spans="1:16" hidden="1" outlineLevel="1" x14ac:dyDescent="0.2">
      <c r="A262" s="37" t="s">
        <v>388</v>
      </c>
      <c r="B262" s="37" t="s">
        <v>59</v>
      </c>
      <c r="C262" s="37" t="s">
        <v>33</v>
      </c>
      <c r="D262" s="37" t="s">
        <v>34</v>
      </c>
    </row>
    <row r="263" spans="1:16" hidden="1" outlineLevel="1" x14ac:dyDescent="0.2">
      <c r="A263" s="37" t="s">
        <v>389</v>
      </c>
      <c r="B263" s="37" t="s">
        <v>61</v>
      </c>
      <c r="C263" s="37" t="s">
        <v>33</v>
      </c>
      <c r="D263" s="37" t="s">
        <v>34</v>
      </c>
    </row>
    <row r="264" spans="1:16" hidden="1" outlineLevel="1" x14ac:dyDescent="0.2">
      <c r="A264" s="37" t="s">
        <v>390</v>
      </c>
      <c r="B264" s="37" t="s">
        <v>63</v>
      </c>
      <c r="C264" s="37" t="s">
        <v>33</v>
      </c>
      <c r="D264" s="37" t="s">
        <v>34</v>
      </c>
    </row>
    <row r="265" spans="1:16" hidden="1" outlineLevel="1" x14ac:dyDescent="0.2">
      <c r="A265" s="37" t="s">
        <v>391</v>
      </c>
      <c r="B265" s="37" t="s">
        <v>65</v>
      </c>
      <c r="C265" s="37" t="s">
        <v>33</v>
      </c>
      <c r="D265" s="37" t="s">
        <v>34</v>
      </c>
    </row>
    <row r="266" spans="1:16" hidden="1" outlineLevel="1" x14ac:dyDescent="0.2">
      <c r="A266" s="37" t="s">
        <v>392</v>
      </c>
      <c r="B266" s="37" t="s">
        <v>67</v>
      </c>
      <c r="C266" s="37" t="s">
        <v>33</v>
      </c>
      <c r="D266" s="37" t="s">
        <v>34</v>
      </c>
    </row>
    <row r="267" spans="1:16" hidden="1" outlineLevel="1" x14ac:dyDescent="0.2">
      <c r="A267" s="37" t="s">
        <v>393</v>
      </c>
      <c r="B267" s="37" t="s">
        <v>69</v>
      </c>
      <c r="C267" s="37" t="s">
        <v>33</v>
      </c>
      <c r="D267" s="37" t="s">
        <v>34</v>
      </c>
    </row>
    <row r="268" spans="1:16" hidden="1" outlineLevel="1" x14ac:dyDescent="0.2">
      <c r="A268" s="37" t="s">
        <v>394</v>
      </c>
      <c r="B268" s="37" t="s">
        <v>71</v>
      </c>
      <c r="C268" s="37" t="s">
        <v>33</v>
      </c>
      <c r="D268" s="37" t="s">
        <v>34</v>
      </c>
    </row>
    <row r="269" spans="1:16" hidden="1" outlineLevel="1" x14ac:dyDescent="0.2">
      <c r="A269" s="37" t="s">
        <v>395</v>
      </c>
      <c r="B269" s="37" t="s">
        <v>73</v>
      </c>
      <c r="C269" s="37" t="s">
        <v>33</v>
      </c>
      <c r="D269" s="37" t="s">
        <v>34</v>
      </c>
    </row>
    <row r="270" spans="1:16" hidden="1" outlineLevel="1" x14ac:dyDescent="0.2">
      <c r="A270" s="37" t="s">
        <v>396</v>
      </c>
      <c r="B270" s="37" t="s">
        <v>75</v>
      </c>
      <c r="C270" s="37" t="s">
        <v>33</v>
      </c>
      <c r="D270" s="37" t="s">
        <v>34</v>
      </c>
    </row>
    <row r="271" spans="1:16" hidden="1" outlineLevel="1" x14ac:dyDescent="0.2">
      <c r="A271" s="37" t="s">
        <v>397</v>
      </c>
      <c r="B271" s="37" t="s">
        <v>77</v>
      </c>
      <c r="C271" s="37" t="s">
        <v>33</v>
      </c>
      <c r="D271" s="37" t="s">
        <v>34</v>
      </c>
    </row>
    <row r="272" spans="1:16" hidden="1" outlineLevel="1" x14ac:dyDescent="0.2">
      <c r="A272" s="37" t="s">
        <v>398</v>
      </c>
      <c r="B272" s="37" t="s">
        <v>79</v>
      </c>
      <c r="C272" s="37" t="s">
        <v>33</v>
      </c>
      <c r="D272" s="37" t="s">
        <v>34</v>
      </c>
    </row>
    <row r="273" spans="1:16" hidden="1" outlineLevel="1" x14ac:dyDescent="0.2">
      <c r="A273" s="52" t="s">
        <v>399</v>
      </c>
      <c r="B273" s="52" t="s">
        <v>81</v>
      </c>
      <c r="C273" s="52" t="s">
        <v>400</v>
      </c>
      <c r="D273" s="52" t="s">
        <v>34</v>
      </c>
      <c r="E273" s="53">
        <f>ROUND(SUM(E274,E275,E276,E277,E278,E279,E280,E282,E281),3)</f>
        <v>0</v>
      </c>
      <c r="F273" s="54"/>
      <c r="G273" s="53">
        <f>ROUND(SUM(G274,G275,G276,G277,G278,G279,G280,G282,G281),3)</f>
        <v>0</v>
      </c>
      <c r="H273" s="54"/>
      <c r="I273" s="53">
        <f>ROUND(SUM(I274,I275,I276,I277,I278,I279,I280,I282,I281),3)</f>
        <v>0</v>
      </c>
      <c r="J273" s="54"/>
      <c r="K273" s="53">
        <f>ROUND(SUM(K274,K275,K276,K277,K278,K279,K280,K282,K281),3)</f>
        <v>0</v>
      </c>
      <c r="L273" s="54"/>
      <c r="M273" s="53">
        <f>ROUND(SUM(M274,M275,M276,M277,M278,M279,M280,M282,M281),3)</f>
        <v>0</v>
      </c>
      <c r="N273" s="54"/>
      <c r="O273" s="53">
        <f>ROUND(SUM(O274,O275,O276,O277,O278,O279,O280,O282,O281),3)</f>
        <v>0</v>
      </c>
      <c r="P273" s="54"/>
    </row>
    <row r="274" spans="1:16" hidden="1" outlineLevel="1" x14ac:dyDescent="0.2">
      <c r="A274" s="37" t="s">
        <v>401</v>
      </c>
      <c r="B274" s="37" t="s">
        <v>84</v>
      </c>
      <c r="C274" s="37" t="s">
        <v>33</v>
      </c>
      <c r="D274" s="37" t="s">
        <v>34</v>
      </c>
    </row>
    <row r="275" spans="1:16" hidden="1" outlineLevel="1" x14ac:dyDescent="0.2">
      <c r="A275" s="37" t="s">
        <v>402</v>
      </c>
      <c r="B275" s="37" t="s">
        <v>69</v>
      </c>
      <c r="C275" s="37" t="s">
        <v>33</v>
      </c>
      <c r="D275" s="37" t="s">
        <v>34</v>
      </c>
    </row>
    <row r="276" spans="1:16" hidden="1" outlineLevel="1" x14ac:dyDescent="0.2">
      <c r="A276" s="37" t="s">
        <v>403</v>
      </c>
      <c r="B276" s="37" t="s">
        <v>71</v>
      </c>
      <c r="C276" s="37" t="s">
        <v>33</v>
      </c>
      <c r="D276" s="37" t="s">
        <v>34</v>
      </c>
    </row>
    <row r="277" spans="1:16" hidden="1" outlineLevel="1" x14ac:dyDescent="0.2">
      <c r="A277" s="37" t="s">
        <v>404</v>
      </c>
      <c r="B277" s="37" t="s">
        <v>73</v>
      </c>
      <c r="C277" s="37" t="s">
        <v>33</v>
      </c>
      <c r="D277" s="37" t="s">
        <v>34</v>
      </c>
    </row>
    <row r="278" spans="1:16" hidden="1" outlineLevel="1" x14ac:dyDescent="0.2">
      <c r="A278" s="37" t="s">
        <v>405</v>
      </c>
      <c r="B278" s="37" t="s">
        <v>75</v>
      </c>
      <c r="C278" s="37" t="s">
        <v>33</v>
      </c>
      <c r="D278" s="37" t="s">
        <v>34</v>
      </c>
    </row>
    <row r="279" spans="1:16" hidden="1" outlineLevel="1" x14ac:dyDescent="0.2">
      <c r="A279" s="37" t="s">
        <v>406</v>
      </c>
      <c r="B279" s="37" t="s">
        <v>90</v>
      </c>
      <c r="C279" s="37" t="s">
        <v>33</v>
      </c>
      <c r="D279" s="37" t="s">
        <v>34</v>
      </c>
    </row>
    <row r="280" spans="1:16" hidden="1" outlineLevel="1" x14ac:dyDescent="0.2">
      <c r="A280" s="37" t="s">
        <v>407</v>
      </c>
      <c r="B280" s="37" t="s">
        <v>92</v>
      </c>
      <c r="C280" s="37" t="s">
        <v>33</v>
      </c>
      <c r="D280" s="37" t="s">
        <v>34</v>
      </c>
    </row>
    <row r="281" spans="1:16" hidden="1" outlineLevel="1" x14ac:dyDescent="0.2">
      <c r="A281" s="37" t="s">
        <v>408</v>
      </c>
      <c r="B281" s="37" t="s">
        <v>94</v>
      </c>
      <c r="C281" s="37" t="s">
        <v>33</v>
      </c>
      <c r="D281" s="37" t="s">
        <v>34</v>
      </c>
    </row>
    <row r="282" spans="1:16" hidden="1" outlineLevel="1" x14ac:dyDescent="0.2">
      <c r="A282" s="37" t="s">
        <v>409</v>
      </c>
      <c r="B282" s="37" t="s">
        <v>96</v>
      </c>
      <c r="C282" s="37" t="s">
        <v>33</v>
      </c>
      <c r="D282" s="37" t="s">
        <v>34</v>
      </c>
    </row>
    <row r="283" spans="1:16" hidden="1" outlineLevel="1" x14ac:dyDescent="0.2">
      <c r="A283" s="37" t="s">
        <v>410</v>
      </c>
      <c r="B283" s="37" t="s">
        <v>98</v>
      </c>
      <c r="C283" s="37" t="s">
        <v>33</v>
      </c>
      <c r="D283" s="37" t="s">
        <v>34</v>
      </c>
    </row>
    <row r="284" spans="1:16" hidden="1" outlineLevel="1" x14ac:dyDescent="0.2">
      <c r="A284" s="46" t="s">
        <v>411</v>
      </c>
      <c r="B284" s="46" t="s">
        <v>100</v>
      </c>
      <c r="C284" s="46" t="s">
        <v>412</v>
      </c>
      <c r="D284" s="46" t="s">
        <v>34</v>
      </c>
      <c r="E284" s="47">
        <f>ROUND(SUM(E285,E287,E302,E306),3)</f>
        <v>0</v>
      </c>
      <c r="F284" s="48"/>
      <c r="G284" s="47">
        <f>ROUND(SUM(G285,G287,G302,G306),3)</f>
        <v>0</v>
      </c>
      <c r="H284" s="48"/>
      <c r="I284" s="47">
        <f>ROUND(SUM(I285,I287,I302,I306),3)</f>
        <v>0</v>
      </c>
      <c r="J284" s="48"/>
      <c r="K284" s="47">
        <f>ROUND(SUM(K285,K287,K302,K306),3)</f>
        <v>0</v>
      </c>
      <c r="L284" s="48"/>
      <c r="M284" s="47">
        <f>ROUND(SUM(M285,M287,M302,M306),3)</f>
        <v>0</v>
      </c>
      <c r="N284" s="48"/>
      <c r="O284" s="47">
        <f>ROUND(SUM(O285,O287,O302,O306),3)</f>
        <v>0</v>
      </c>
      <c r="P284" s="48"/>
    </row>
    <row r="285" spans="1:16" hidden="1" outlineLevel="1" x14ac:dyDescent="0.2">
      <c r="A285" s="37" t="s">
        <v>413</v>
      </c>
      <c r="B285" s="37" t="s">
        <v>103</v>
      </c>
      <c r="C285" s="37" t="s">
        <v>33</v>
      </c>
      <c r="D285" s="37" t="s">
        <v>34</v>
      </c>
    </row>
    <row r="286" spans="1:16" hidden="1" outlineLevel="1" x14ac:dyDescent="0.2">
      <c r="A286" s="49" t="s">
        <v>414</v>
      </c>
      <c r="B286" s="49" t="s">
        <v>105</v>
      </c>
      <c r="C286" s="49" t="s">
        <v>415</v>
      </c>
      <c r="D286" s="49" t="s">
        <v>34</v>
      </c>
      <c r="E286" s="50">
        <f>ROUND(SUM(E287,E302,E306),3)</f>
        <v>0</v>
      </c>
      <c r="F286" s="51"/>
      <c r="G286" s="50">
        <f>ROUND(SUM(G287,G302,G306),3)</f>
        <v>0</v>
      </c>
      <c r="H286" s="51"/>
      <c r="I286" s="50">
        <f>ROUND(SUM(I287,I302,I306),3)</f>
        <v>0</v>
      </c>
      <c r="J286" s="51"/>
      <c r="K286" s="50">
        <f>ROUND(SUM(K287,K302,K306),3)</f>
        <v>0</v>
      </c>
      <c r="L286" s="51"/>
      <c r="M286" s="50">
        <f>ROUND(SUM(M287,M302,M306),3)</f>
        <v>0</v>
      </c>
      <c r="N286" s="51"/>
      <c r="O286" s="50">
        <f>ROUND(SUM(O287,O302,O306),3)</f>
        <v>0</v>
      </c>
      <c r="P286" s="51"/>
    </row>
    <row r="287" spans="1:16" hidden="1" outlineLevel="1" x14ac:dyDescent="0.2">
      <c r="A287" s="52" t="s">
        <v>416</v>
      </c>
      <c r="B287" s="52" t="s">
        <v>108</v>
      </c>
      <c r="C287" s="52" t="s">
        <v>417</v>
      </c>
      <c r="D287" s="52" t="s">
        <v>34</v>
      </c>
      <c r="E287" s="53">
        <f>ROUND(SUM(E288,E289,E290),3)</f>
        <v>0</v>
      </c>
      <c r="F287" s="54"/>
      <c r="G287" s="53">
        <f>ROUND(SUM(G288,G289,G290),3)</f>
        <v>0</v>
      </c>
      <c r="H287" s="54"/>
      <c r="I287" s="53">
        <f>ROUND(SUM(I288,I289,I290),3)</f>
        <v>0</v>
      </c>
      <c r="J287" s="54"/>
      <c r="K287" s="53">
        <f>ROUND(SUM(K288,K289,K290),3)</f>
        <v>0</v>
      </c>
      <c r="L287" s="54"/>
      <c r="M287" s="53">
        <f>ROUND(SUM(M288,M289,M290),3)</f>
        <v>0</v>
      </c>
      <c r="N287" s="54"/>
      <c r="O287" s="53">
        <f>ROUND(SUM(O288,O289,O290),3)</f>
        <v>0</v>
      </c>
      <c r="P287" s="54"/>
    </row>
    <row r="288" spans="1:16" hidden="1" outlineLevel="1" x14ac:dyDescent="0.2">
      <c r="A288" s="37" t="s">
        <v>418</v>
      </c>
      <c r="B288" s="37" t="s">
        <v>111</v>
      </c>
      <c r="C288" s="37" t="s">
        <v>33</v>
      </c>
      <c r="D288" s="37" t="s">
        <v>34</v>
      </c>
    </row>
    <row r="289" spans="1:16" hidden="1" outlineLevel="1" x14ac:dyDescent="0.2">
      <c r="A289" s="37" t="s">
        <v>419</v>
      </c>
      <c r="B289" s="37" t="s">
        <v>113</v>
      </c>
      <c r="C289" s="37" t="s">
        <v>33</v>
      </c>
      <c r="D289" s="37" t="s">
        <v>34</v>
      </c>
    </row>
    <row r="290" spans="1:16" hidden="1" outlineLevel="1" x14ac:dyDescent="0.2">
      <c r="A290" s="52" t="s">
        <v>420</v>
      </c>
      <c r="B290" s="52" t="s">
        <v>115</v>
      </c>
      <c r="C290" s="52" t="s">
        <v>33</v>
      </c>
      <c r="D290" s="52" t="s">
        <v>34</v>
      </c>
      <c r="E290" s="53">
        <f>ROUND(SUM(E291,E292,E293,E294,E295,E296,E297,E298,E299,E300,E301),3)</f>
        <v>0</v>
      </c>
      <c r="F290" s="54"/>
      <c r="G290" s="53">
        <f>ROUND(SUM(G291,G292,G293,G294,G295,G296,G297,G298,G299,G300,G301),3)</f>
        <v>0</v>
      </c>
      <c r="H290" s="54"/>
      <c r="I290" s="53">
        <f>ROUND(SUM(I291,I292,I293,I294,I295,I296,I297,I298,I299,I300,I301),3)</f>
        <v>0</v>
      </c>
      <c r="J290" s="54"/>
      <c r="K290" s="53">
        <f>ROUND(SUM(K291,K292,K293,K294,K295,K296,K297,K298,K299,K300,K301),3)</f>
        <v>0</v>
      </c>
      <c r="L290" s="54"/>
      <c r="M290" s="53">
        <f>ROUND(SUM(M291,M292,M293,M294,M295,M296,M297,M298,M299,M300,M301),3)</f>
        <v>0</v>
      </c>
      <c r="N290" s="54"/>
      <c r="O290" s="53">
        <f>ROUND(SUM(O291,O292,O293,O294,O295,O296,O297,O298,O299,O300,O301),3)</f>
        <v>0</v>
      </c>
      <c r="P290" s="54"/>
    </row>
    <row r="291" spans="1:16" hidden="1" outlineLevel="1" x14ac:dyDescent="0.2">
      <c r="A291" s="37" t="s">
        <v>421</v>
      </c>
      <c r="B291" s="37" t="s">
        <v>117</v>
      </c>
      <c r="C291" s="37" t="s">
        <v>33</v>
      </c>
      <c r="D291" s="37" t="s">
        <v>34</v>
      </c>
    </row>
    <row r="292" spans="1:16" hidden="1" outlineLevel="1" x14ac:dyDescent="0.2">
      <c r="A292" s="37" t="s">
        <v>422</v>
      </c>
      <c r="B292" s="37" t="s">
        <v>119</v>
      </c>
      <c r="C292" s="37" t="s">
        <v>33</v>
      </c>
      <c r="D292" s="37" t="s">
        <v>34</v>
      </c>
    </row>
    <row r="293" spans="1:16" hidden="1" outlineLevel="1" x14ac:dyDescent="0.2">
      <c r="A293" s="37" t="s">
        <v>423</v>
      </c>
      <c r="B293" s="37" t="s">
        <v>121</v>
      </c>
      <c r="C293" s="37" t="s">
        <v>33</v>
      </c>
      <c r="D293" s="37" t="s">
        <v>34</v>
      </c>
    </row>
    <row r="294" spans="1:16" hidden="1" outlineLevel="1" x14ac:dyDescent="0.2">
      <c r="A294" s="37" t="s">
        <v>424</v>
      </c>
      <c r="B294" s="37" t="s">
        <v>123</v>
      </c>
      <c r="C294" s="37" t="s">
        <v>33</v>
      </c>
      <c r="D294" s="37" t="s">
        <v>34</v>
      </c>
    </row>
    <row r="295" spans="1:16" hidden="1" outlineLevel="1" x14ac:dyDescent="0.2">
      <c r="A295" s="37" t="s">
        <v>425</v>
      </c>
      <c r="B295" s="37" t="s">
        <v>125</v>
      </c>
      <c r="C295" s="37" t="s">
        <v>33</v>
      </c>
      <c r="D295" s="37" t="s">
        <v>34</v>
      </c>
    </row>
    <row r="296" spans="1:16" hidden="1" outlineLevel="1" x14ac:dyDescent="0.2">
      <c r="A296" s="37" t="s">
        <v>426</v>
      </c>
      <c r="B296" s="37" t="s">
        <v>127</v>
      </c>
      <c r="C296" s="37" t="s">
        <v>33</v>
      </c>
      <c r="D296" s="37" t="s">
        <v>34</v>
      </c>
    </row>
    <row r="297" spans="1:16" hidden="1" outlineLevel="1" x14ac:dyDescent="0.2">
      <c r="A297" s="37" t="s">
        <v>427</v>
      </c>
      <c r="B297" s="37" t="s">
        <v>129</v>
      </c>
      <c r="C297" s="37" t="s">
        <v>33</v>
      </c>
      <c r="D297" s="37" t="s">
        <v>34</v>
      </c>
    </row>
    <row r="298" spans="1:16" hidden="1" outlineLevel="1" x14ac:dyDescent="0.2">
      <c r="A298" s="37" t="s">
        <v>428</v>
      </c>
      <c r="B298" s="37" t="s">
        <v>131</v>
      </c>
      <c r="C298" s="37" t="s">
        <v>33</v>
      </c>
      <c r="D298" s="37" t="s">
        <v>34</v>
      </c>
    </row>
    <row r="299" spans="1:16" hidden="1" outlineLevel="1" x14ac:dyDescent="0.2">
      <c r="A299" s="37" t="s">
        <v>429</v>
      </c>
      <c r="B299" s="37" t="s">
        <v>133</v>
      </c>
      <c r="C299" s="37" t="s">
        <v>33</v>
      </c>
      <c r="D299" s="37" t="s">
        <v>34</v>
      </c>
    </row>
    <row r="300" spans="1:16" hidden="1" outlineLevel="1" x14ac:dyDescent="0.2">
      <c r="A300" s="37" t="s">
        <v>430</v>
      </c>
      <c r="B300" s="37" t="s">
        <v>135</v>
      </c>
      <c r="C300" s="37" t="s">
        <v>33</v>
      </c>
      <c r="D300" s="37" t="s">
        <v>34</v>
      </c>
    </row>
    <row r="301" spans="1:16" hidden="1" outlineLevel="1" x14ac:dyDescent="0.2">
      <c r="A301" s="37" t="s">
        <v>431</v>
      </c>
      <c r="B301" s="37" t="s">
        <v>137</v>
      </c>
      <c r="C301" s="37" t="s">
        <v>33</v>
      </c>
      <c r="D301" s="37" t="s">
        <v>34</v>
      </c>
    </row>
    <row r="302" spans="1:16" hidden="1" outlineLevel="1" x14ac:dyDescent="0.2">
      <c r="A302" s="52" t="s">
        <v>432</v>
      </c>
      <c r="B302" s="52" t="s">
        <v>139</v>
      </c>
      <c r="C302" s="52" t="s">
        <v>433</v>
      </c>
      <c r="D302" s="52" t="s">
        <v>34</v>
      </c>
      <c r="E302" s="53">
        <f>ROUND(SUM(E303,E304,E305),3)</f>
        <v>0</v>
      </c>
      <c r="F302" s="54"/>
      <c r="G302" s="53">
        <f>ROUND(SUM(G303,G304,G305),3)</f>
        <v>0</v>
      </c>
      <c r="H302" s="54"/>
      <c r="I302" s="53">
        <f>ROUND(SUM(I303,I304,I305),3)</f>
        <v>0</v>
      </c>
      <c r="J302" s="54"/>
      <c r="K302" s="53">
        <f>ROUND(SUM(K303,K304,K305),3)</f>
        <v>0</v>
      </c>
      <c r="L302" s="54"/>
      <c r="M302" s="53">
        <f>ROUND(SUM(M303,M304,M305),3)</f>
        <v>0</v>
      </c>
      <c r="N302" s="54"/>
      <c r="O302" s="53">
        <f>ROUND(SUM(O303,O304,O305),3)</f>
        <v>0</v>
      </c>
      <c r="P302" s="54"/>
    </row>
    <row r="303" spans="1:16" hidden="1" outlineLevel="1" x14ac:dyDescent="0.2">
      <c r="A303" s="37" t="s">
        <v>434</v>
      </c>
      <c r="B303" s="37" t="s">
        <v>142</v>
      </c>
      <c r="C303" s="37" t="s">
        <v>33</v>
      </c>
      <c r="D303" s="37" t="s">
        <v>34</v>
      </c>
    </row>
    <row r="304" spans="1:16" hidden="1" outlineLevel="1" x14ac:dyDescent="0.2">
      <c r="A304" s="37" t="s">
        <v>435</v>
      </c>
      <c r="B304" s="37" t="s">
        <v>144</v>
      </c>
      <c r="C304" s="37" t="s">
        <v>33</v>
      </c>
      <c r="D304" s="37" t="s">
        <v>34</v>
      </c>
    </row>
    <row r="305" spans="1:16" hidden="1" outlineLevel="1" x14ac:dyDescent="0.2">
      <c r="A305" s="37" t="s">
        <v>436</v>
      </c>
      <c r="B305" s="37" t="s">
        <v>146</v>
      </c>
      <c r="C305" s="37" t="s">
        <v>33</v>
      </c>
      <c r="D305" s="37" t="s">
        <v>34</v>
      </c>
    </row>
    <row r="306" spans="1:16" hidden="1" outlineLevel="1" x14ac:dyDescent="0.2">
      <c r="A306" s="52" t="s">
        <v>437</v>
      </c>
      <c r="B306" s="52" t="s">
        <v>148</v>
      </c>
      <c r="C306" s="52" t="s">
        <v>438</v>
      </c>
      <c r="D306" s="52" t="s">
        <v>34</v>
      </c>
      <c r="E306" s="53">
        <f>ROUND(SUM(E307,E308,E311,E310),3)</f>
        <v>0</v>
      </c>
      <c r="F306" s="54"/>
      <c r="G306" s="53">
        <f>ROUND(SUM(G307,G308,G311,G310),3)</f>
        <v>0</v>
      </c>
      <c r="H306" s="54"/>
      <c r="I306" s="53">
        <f>ROUND(SUM(I307,I308,I311,I310),3)</f>
        <v>0</v>
      </c>
      <c r="J306" s="54"/>
      <c r="K306" s="53">
        <f>ROUND(SUM(K307,K308,K311,K310),3)</f>
        <v>0</v>
      </c>
      <c r="L306" s="54"/>
      <c r="M306" s="53">
        <f>ROUND(SUM(M307,M308,M311,M310),3)</f>
        <v>0</v>
      </c>
      <c r="N306" s="54"/>
      <c r="O306" s="53">
        <f>ROUND(SUM(O307,O308,O311,O310),3)</f>
        <v>0</v>
      </c>
      <c r="P306" s="54"/>
    </row>
    <row r="307" spans="1:16" hidden="1" outlineLevel="1" x14ac:dyDescent="0.2">
      <c r="A307" s="37" t="s">
        <v>439</v>
      </c>
      <c r="B307" s="37" t="s">
        <v>151</v>
      </c>
      <c r="C307" s="37" t="s">
        <v>33</v>
      </c>
      <c r="D307" s="37" t="s">
        <v>34</v>
      </c>
    </row>
    <row r="308" spans="1:16" hidden="1" outlineLevel="1" x14ac:dyDescent="0.2">
      <c r="A308" s="37" t="s">
        <v>440</v>
      </c>
      <c r="B308" s="37" t="s">
        <v>153</v>
      </c>
      <c r="C308" s="37" t="s">
        <v>33</v>
      </c>
      <c r="D308" s="37" t="s">
        <v>34</v>
      </c>
    </row>
    <row r="309" spans="1:16" hidden="1" outlineLevel="1" x14ac:dyDescent="0.2">
      <c r="A309" s="37" t="s">
        <v>441</v>
      </c>
      <c r="B309" s="37" t="s">
        <v>155</v>
      </c>
      <c r="C309" s="37" t="s">
        <v>33</v>
      </c>
      <c r="D309" s="37" t="s">
        <v>34</v>
      </c>
    </row>
    <row r="310" spans="1:16" hidden="1" outlineLevel="1" x14ac:dyDescent="0.2">
      <c r="A310" s="37" t="s">
        <v>442</v>
      </c>
      <c r="B310" s="37" t="s">
        <v>157</v>
      </c>
      <c r="C310" s="37" t="s">
        <v>33</v>
      </c>
      <c r="D310" s="37" t="s">
        <v>34</v>
      </c>
    </row>
    <row r="311" spans="1:16" hidden="1" outlineLevel="1" x14ac:dyDescent="0.2">
      <c r="A311" s="37" t="s">
        <v>443</v>
      </c>
      <c r="B311" s="37" t="s">
        <v>159</v>
      </c>
      <c r="C311" s="37" t="s">
        <v>33</v>
      </c>
      <c r="D311" s="37" t="s">
        <v>34</v>
      </c>
    </row>
    <row r="312" spans="1:16" ht="16.5" collapsed="1" x14ac:dyDescent="0.3">
      <c r="A312" s="41" t="s">
        <v>444</v>
      </c>
      <c r="B312" s="41"/>
      <c r="C312" s="41"/>
      <c r="D312" s="41" t="s">
        <v>29</v>
      </c>
      <c r="E312" s="42">
        <v>2018</v>
      </c>
      <c r="F312" s="42" t="s">
        <v>30</v>
      </c>
      <c r="G312" s="42">
        <v>2019</v>
      </c>
      <c r="H312" s="42" t="s">
        <v>30</v>
      </c>
      <c r="I312" s="42">
        <v>2020</v>
      </c>
      <c r="J312" s="42" t="s">
        <v>30</v>
      </c>
      <c r="K312" s="42">
        <v>2021</v>
      </c>
      <c r="L312" s="42" t="s">
        <v>30</v>
      </c>
      <c r="M312" s="42">
        <v>2022</v>
      </c>
      <c r="N312" s="42" t="s">
        <v>30</v>
      </c>
      <c r="O312" s="42">
        <v>2023</v>
      </c>
      <c r="P312" s="42" t="s">
        <v>30</v>
      </c>
    </row>
    <row r="313" spans="1:16" hidden="1" outlineLevel="1" x14ac:dyDescent="0.2">
      <c r="A313" s="37" t="s">
        <v>445</v>
      </c>
      <c r="B313" s="37" t="s">
        <v>32</v>
      </c>
      <c r="C313" s="37" t="s">
        <v>33</v>
      </c>
      <c r="D313" s="37" t="s">
        <v>34</v>
      </c>
    </row>
    <row r="314" spans="1:16" hidden="1" outlineLevel="1" x14ac:dyDescent="0.2">
      <c r="A314" s="37" t="s">
        <v>446</v>
      </c>
      <c r="B314" s="37" t="s">
        <v>36</v>
      </c>
      <c r="C314" s="37" t="s">
        <v>33</v>
      </c>
      <c r="D314" s="37" t="s">
        <v>34</v>
      </c>
    </row>
    <row r="315" spans="1:16" hidden="1" outlineLevel="1" x14ac:dyDescent="0.2">
      <c r="A315" s="37" t="s">
        <v>447</v>
      </c>
      <c r="B315" s="37" t="s">
        <v>38</v>
      </c>
      <c r="C315" s="37" t="s">
        <v>33</v>
      </c>
      <c r="D315" s="37" t="s">
        <v>34</v>
      </c>
    </row>
    <row r="316" spans="1:16" hidden="1" outlineLevel="1" x14ac:dyDescent="0.2">
      <c r="A316" s="37" t="s">
        <v>448</v>
      </c>
      <c r="B316" s="37" t="s">
        <v>40</v>
      </c>
      <c r="C316" s="37" t="s">
        <v>33</v>
      </c>
      <c r="D316" s="37" t="s">
        <v>34</v>
      </c>
    </row>
    <row r="317" spans="1:16" hidden="1" outlineLevel="1" x14ac:dyDescent="0.2">
      <c r="A317" s="37" t="s">
        <v>449</v>
      </c>
      <c r="B317" s="37" t="s">
        <v>42</v>
      </c>
      <c r="C317" s="37" t="s">
        <v>33</v>
      </c>
      <c r="D317" s="37" t="s">
        <v>34</v>
      </c>
    </row>
    <row r="318" spans="1:16" hidden="1" outlineLevel="1" x14ac:dyDescent="0.2">
      <c r="A318" s="37" t="s">
        <v>450</v>
      </c>
      <c r="B318" s="37" t="s">
        <v>44</v>
      </c>
      <c r="C318" s="37" t="s">
        <v>33</v>
      </c>
      <c r="D318" s="37" t="s">
        <v>34</v>
      </c>
    </row>
    <row r="319" spans="1:16" hidden="1" outlineLevel="1" x14ac:dyDescent="0.2">
      <c r="A319" s="43" t="s">
        <v>451</v>
      </c>
      <c r="B319" s="43" t="s">
        <v>46</v>
      </c>
      <c r="C319" s="43" t="s">
        <v>452</v>
      </c>
      <c r="D319" s="43" t="s">
        <v>34</v>
      </c>
      <c r="E319" s="44">
        <f>ROUND(SUM(E313,E314,E315,-E316,-E318),3)</f>
        <v>0</v>
      </c>
      <c r="F319" s="45"/>
      <c r="G319" s="44">
        <f>ROUND(SUM(G313,G314,G315,-G316,-G318),3)</f>
        <v>0</v>
      </c>
      <c r="H319" s="45"/>
      <c r="I319" s="44">
        <f>ROUND(SUM(I313,I314,I315,-I316,-I318),3)</f>
        <v>0</v>
      </c>
      <c r="J319" s="45"/>
      <c r="K319" s="44">
        <f>ROUND(SUM(K313,K314,K315,-K316,-K318),3)</f>
        <v>0</v>
      </c>
      <c r="L319" s="45"/>
      <c r="M319" s="44">
        <f>ROUND(SUM(M313,M314,M315,-M316,-M318),3)</f>
        <v>0</v>
      </c>
      <c r="N319" s="45"/>
      <c r="O319" s="44">
        <f>ROUND(SUM(O313,O314,O315,-O316,-O318),3)</f>
        <v>0</v>
      </c>
      <c r="P319" s="45"/>
    </row>
    <row r="320" spans="1:16" hidden="1" outlineLevel="1" x14ac:dyDescent="0.2">
      <c r="A320" s="49" t="s">
        <v>453</v>
      </c>
      <c r="B320" s="49" t="s">
        <v>49</v>
      </c>
      <c r="C320" s="49" t="s">
        <v>454</v>
      </c>
      <c r="D320" s="49" t="s">
        <v>34</v>
      </c>
      <c r="E320" s="50">
        <f>ROUND(SUM(-E321,-E335,-E345,E319,-E346),3)</f>
        <v>0</v>
      </c>
      <c r="F320" s="51"/>
      <c r="G320" s="50">
        <f>ROUND(SUM(-G321,-G335,-G345,G319,-G346),3)</f>
        <v>0</v>
      </c>
      <c r="H320" s="51"/>
      <c r="I320" s="50">
        <f>ROUND(SUM(-I321,-I335,-I345,I319,-I346),3)</f>
        <v>0</v>
      </c>
      <c r="J320" s="51"/>
      <c r="K320" s="50">
        <f>ROUND(SUM(-K321,-K335,-K345,K319,-K346),3)</f>
        <v>0</v>
      </c>
      <c r="L320" s="51"/>
      <c r="M320" s="50">
        <f>ROUND(SUM(-M321,-M335,-M345,M319,-M346),3)</f>
        <v>0</v>
      </c>
      <c r="N320" s="51"/>
      <c r="O320" s="50">
        <f>ROUND(SUM(-O321,-O335,-O345,O319,-O346),3)</f>
        <v>0</v>
      </c>
      <c r="P320" s="51"/>
    </row>
    <row r="321" spans="1:16" hidden="1" outlineLevel="1" x14ac:dyDescent="0.2">
      <c r="A321" s="49" t="s">
        <v>455</v>
      </c>
      <c r="B321" s="49" t="s">
        <v>52</v>
      </c>
      <c r="C321" s="49" t="s">
        <v>456</v>
      </c>
      <c r="D321" s="49" t="s">
        <v>34</v>
      </c>
      <c r="E321" s="50">
        <f>ROUND(SUM(E329,E330,E331,E332,E333,E322,E334),3)</f>
        <v>0</v>
      </c>
      <c r="F321" s="51"/>
      <c r="G321" s="50">
        <f>ROUND(SUM(G329,G330,G331,G332,G333,G322,G334),3)</f>
        <v>0</v>
      </c>
      <c r="H321" s="51"/>
      <c r="I321" s="50">
        <f>ROUND(SUM(I329,I330,I331,I332,I333,I322,I334),3)</f>
        <v>0</v>
      </c>
      <c r="J321" s="51"/>
      <c r="K321" s="50">
        <f>ROUND(SUM(K329,K330,K331,K332,K333,K322,K334),3)</f>
        <v>0</v>
      </c>
      <c r="L321" s="51"/>
      <c r="M321" s="50">
        <f>ROUND(SUM(M329,M330,M331,M332,M333,M322,M334),3)</f>
        <v>0</v>
      </c>
      <c r="N321" s="51"/>
      <c r="O321" s="50">
        <f>ROUND(SUM(O329,O330,O331,O332,O333,O322,O334),3)</f>
        <v>0</v>
      </c>
      <c r="P321" s="51"/>
    </row>
    <row r="322" spans="1:16" hidden="1" outlineLevel="1" x14ac:dyDescent="0.2">
      <c r="A322" s="52" t="s">
        <v>457</v>
      </c>
      <c r="B322" s="52" t="s">
        <v>55</v>
      </c>
      <c r="C322" s="52" t="s">
        <v>33</v>
      </c>
      <c r="D322" s="52" t="s">
        <v>34</v>
      </c>
      <c r="E322" s="53">
        <f>ROUND(SUM(E323,E324,E325,E326,E327,E328),3)</f>
        <v>0</v>
      </c>
      <c r="F322" s="54"/>
      <c r="G322" s="53">
        <f>ROUND(SUM(G323,G324,G325,G326,G327,G328),3)</f>
        <v>0</v>
      </c>
      <c r="H322" s="54"/>
      <c r="I322" s="53">
        <f>ROUND(SUM(I323,I324,I325,I326,I327,I328),3)</f>
        <v>0</v>
      </c>
      <c r="J322" s="54"/>
      <c r="K322" s="53">
        <f>ROUND(SUM(K323,K324,K325,K326,K327,K328),3)</f>
        <v>0</v>
      </c>
      <c r="L322" s="54"/>
      <c r="M322" s="53">
        <f>ROUND(SUM(M323,M324,M325,M326,M327,M328),3)</f>
        <v>0</v>
      </c>
      <c r="N322" s="54"/>
      <c r="O322" s="53">
        <f>ROUND(SUM(O323,O324,O325,O326,O327,O328),3)</f>
        <v>0</v>
      </c>
      <c r="P322" s="54"/>
    </row>
    <row r="323" spans="1:16" hidden="1" outlineLevel="1" x14ac:dyDescent="0.2">
      <c r="A323" s="37" t="s">
        <v>458</v>
      </c>
      <c r="B323" s="37" t="s">
        <v>57</v>
      </c>
      <c r="C323" s="37" t="s">
        <v>33</v>
      </c>
      <c r="D323" s="37" t="s">
        <v>34</v>
      </c>
    </row>
    <row r="324" spans="1:16" hidden="1" outlineLevel="1" x14ac:dyDescent="0.2">
      <c r="A324" s="37" t="s">
        <v>459</v>
      </c>
      <c r="B324" s="37" t="s">
        <v>59</v>
      </c>
      <c r="C324" s="37" t="s">
        <v>33</v>
      </c>
      <c r="D324" s="37" t="s">
        <v>34</v>
      </c>
    </row>
    <row r="325" spans="1:16" hidden="1" outlineLevel="1" x14ac:dyDescent="0.2">
      <c r="A325" s="37" t="s">
        <v>460</v>
      </c>
      <c r="B325" s="37" t="s">
        <v>61</v>
      </c>
      <c r="C325" s="37" t="s">
        <v>33</v>
      </c>
      <c r="D325" s="37" t="s">
        <v>34</v>
      </c>
    </row>
    <row r="326" spans="1:16" hidden="1" outlineLevel="1" x14ac:dyDescent="0.2">
      <c r="A326" s="37" t="s">
        <v>461</v>
      </c>
      <c r="B326" s="37" t="s">
        <v>63</v>
      </c>
      <c r="C326" s="37" t="s">
        <v>33</v>
      </c>
      <c r="D326" s="37" t="s">
        <v>34</v>
      </c>
    </row>
    <row r="327" spans="1:16" hidden="1" outlineLevel="1" x14ac:dyDescent="0.2">
      <c r="A327" s="37" t="s">
        <v>462</v>
      </c>
      <c r="B327" s="37" t="s">
        <v>65</v>
      </c>
      <c r="C327" s="37" t="s">
        <v>33</v>
      </c>
      <c r="D327" s="37" t="s">
        <v>34</v>
      </c>
    </row>
    <row r="328" spans="1:16" hidden="1" outlineLevel="1" x14ac:dyDescent="0.2">
      <c r="A328" s="37" t="s">
        <v>463</v>
      </c>
      <c r="B328" s="37" t="s">
        <v>67</v>
      </c>
      <c r="C328" s="37" t="s">
        <v>33</v>
      </c>
      <c r="D328" s="37" t="s">
        <v>34</v>
      </c>
    </row>
    <row r="329" spans="1:16" hidden="1" outlineLevel="1" x14ac:dyDescent="0.2">
      <c r="A329" s="37" t="s">
        <v>464</v>
      </c>
      <c r="B329" s="37" t="s">
        <v>69</v>
      </c>
      <c r="C329" s="37" t="s">
        <v>33</v>
      </c>
      <c r="D329" s="37" t="s">
        <v>34</v>
      </c>
    </row>
    <row r="330" spans="1:16" hidden="1" outlineLevel="1" x14ac:dyDescent="0.2">
      <c r="A330" s="37" t="s">
        <v>465</v>
      </c>
      <c r="B330" s="37" t="s">
        <v>71</v>
      </c>
      <c r="C330" s="37" t="s">
        <v>33</v>
      </c>
      <c r="D330" s="37" t="s">
        <v>34</v>
      </c>
    </row>
    <row r="331" spans="1:16" hidden="1" outlineLevel="1" x14ac:dyDescent="0.2">
      <c r="A331" s="37" t="s">
        <v>466</v>
      </c>
      <c r="B331" s="37" t="s">
        <v>73</v>
      </c>
      <c r="C331" s="37" t="s">
        <v>33</v>
      </c>
      <c r="D331" s="37" t="s">
        <v>34</v>
      </c>
    </row>
    <row r="332" spans="1:16" hidden="1" outlineLevel="1" x14ac:dyDescent="0.2">
      <c r="A332" s="37" t="s">
        <v>467</v>
      </c>
      <c r="B332" s="37" t="s">
        <v>75</v>
      </c>
      <c r="C332" s="37" t="s">
        <v>33</v>
      </c>
      <c r="D332" s="37" t="s">
        <v>34</v>
      </c>
    </row>
    <row r="333" spans="1:16" hidden="1" outlineLevel="1" x14ac:dyDescent="0.2">
      <c r="A333" s="37" t="s">
        <v>468</v>
      </c>
      <c r="B333" s="37" t="s">
        <v>77</v>
      </c>
      <c r="C333" s="37" t="s">
        <v>33</v>
      </c>
      <c r="D333" s="37" t="s">
        <v>34</v>
      </c>
    </row>
    <row r="334" spans="1:16" hidden="1" outlineLevel="1" x14ac:dyDescent="0.2">
      <c r="A334" s="37" t="s">
        <v>469</v>
      </c>
      <c r="B334" s="37" t="s">
        <v>79</v>
      </c>
      <c r="C334" s="37" t="s">
        <v>33</v>
      </c>
      <c r="D334" s="37" t="s">
        <v>34</v>
      </c>
    </row>
    <row r="335" spans="1:16" hidden="1" outlineLevel="1" x14ac:dyDescent="0.2">
      <c r="A335" s="52" t="s">
        <v>470</v>
      </c>
      <c r="B335" s="52" t="s">
        <v>81</v>
      </c>
      <c r="C335" s="52" t="s">
        <v>471</v>
      </c>
      <c r="D335" s="52" t="s">
        <v>34</v>
      </c>
      <c r="E335" s="53">
        <f>ROUND(SUM(E337,E339,E340,E338,E341,E342,E336,E344,E343),3)</f>
        <v>0</v>
      </c>
      <c r="F335" s="54"/>
      <c r="G335" s="53">
        <f>ROUND(SUM(G337,G339,G340,G338,G341,G342,G336,G344,G343),3)</f>
        <v>0</v>
      </c>
      <c r="H335" s="54"/>
      <c r="I335" s="53">
        <f>ROUND(SUM(I337,I339,I340,I338,I341,I342,I336,I344,I343),3)</f>
        <v>0</v>
      </c>
      <c r="J335" s="54"/>
      <c r="K335" s="53">
        <f>ROUND(SUM(K337,K339,K340,K338,K341,K342,K336,K344,K343),3)</f>
        <v>0</v>
      </c>
      <c r="L335" s="54"/>
      <c r="M335" s="53">
        <f>ROUND(SUM(M337,M339,M340,M338,M341,M342,M336,M344,M343),3)</f>
        <v>0</v>
      </c>
      <c r="N335" s="54"/>
      <c r="O335" s="53">
        <f>ROUND(SUM(O337,O339,O340,O338,O341,O342,O336,O344,O343),3)</f>
        <v>0</v>
      </c>
      <c r="P335" s="54"/>
    </row>
    <row r="336" spans="1:16" hidden="1" outlineLevel="1" x14ac:dyDescent="0.2">
      <c r="A336" s="37" t="s">
        <v>472</v>
      </c>
      <c r="B336" s="37" t="s">
        <v>92</v>
      </c>
      <c r="C336" s="37" t="s">
        <v>33</v>
      </c>
      <c r="D336" s="37" t="s">
        <v>34</v>
      </c>
    </row>
    <row r="337" spans="1:16" hidden="1" outlineLevel="1" x14ac:dyDescent="0.2">
      <c r="A337" s="37" t="s">
        <v>473</v>
      </c>
      <c r="B337" s="37" t="s">
        <v>84</v>
      </c>
      <c r="C337" s="37" t="s">
        <v>33</v>
      </c>
      <c r="D337" s="37" t="s">
        <v>34</v>
      </c>
    </row>
    <row r="338" spans="1:16" hidden="1" outlineLevel="1" x14ac:dyDescent="0.2">
      <c r="A338" s="37" t="s">
        <v>474</v>
      </c>
      <c r="B338" s="37" t="s">
        <v>73</v>
      </c>
      <c r="C338" s="37" t="s">
        <v>33</v>
      </c>
      <c r="D338" s="37" t="s">
        <v>34</v>
      </c>
    </row>
    <row r="339" spans="1:16" hidden="1" outlineLevel="1" x14ac:dyDescent="0.2">
      <c r="A339" s="37" t="s">
        <v>475</v>
      </c>
      <c r="B339" s="37" t="s">
        <v>69</v>
      </c>
      <c r="C339" s="37" t="s">
        <v>33</v>
      </c>
      <c r="D339" s="37" t="s">
        <v>34</v>
      </c>
    </row>
    <row r="340" spans="1:16" hidden="1" outlineLevel="1" x14ac:dyDescent="0.2">
      <c r="A340" s="37" t="s">
        <v>476</v>
      </c>
      <c r="B340" s="37" t="s">
        <v>71</v>
      </c>
      <c r="C340" s="37" t="s">
        <v>33</v>
      </c>
      <c r="D340" s="37" t="s">
        <v>34</v>
      </c>
    </row>
    <row r="341" spans="1:16" hidden="1" outlineLevel="1" x14ac:dyDescent="0.2">
      <c r="A341" s="37" t="s">
        <v>477</v>
      </c>
      <c r="B341" s="37" t="s">
        <v>75</v>
      </c>
      <c r="C341" s="37" t="s">
        <v>33</v>
      </c>
      <c r="D341" s="37" t="s">
        <v>34</v>
      </c>
    </row>
    <row r="342" spans="1:16" hidden="1" outlineLevel="1" x14ac:dyDescent="0.2">
      <c r="A342" s="37" t="s">
        <v>478</v>
      </c>
      <c r="B342" s="37" t="s">
        <v>90</v>
      </c>
      <c r="C342" s="37" t="s">
        <v>33</v>
      </c>
      <c r="D342" s="37" t="s">
        <v>34</v>
      </c>
    </row>
    <row r="343" spans="1:16" hidden="1" outlineLevel="1" x14ac:dyDescent="0.2">
      <c r="A343" s="37" t="s">
        <v>479</v>
      </c>
      <c r="B343" s="37" t="s">
        <v>94</v>
      </c>
      <c r="C343" s="37" t="s">
        <v>33</v>
      </c>
      <c r="D343" s="37" t="s">
        <v>34</v>
      </c>
    </row>
    <row r="344" spans="1:16" hidden="1" outlineLevel="1" x14ac:dyDescent="0.2">
      <c r="A344" s="37" t="s">
        <v>480</v>
      </c>
      <c r="B344" s="37" t="s">
        <v>96</v>
      </c>
      <c r="C344" s="37" t="s">
        <v>33</v>
      </c>
      <c r="D344" s="37" t="s">
        <v>34</v>
      </c>
    </row>
    <row r="345" spans="1:16" hidden="1" outlineLevel="1" x14ac:dyDescent="0.2">
      <c r="A345" s="37" t="s">
        <v>481</v>
      </c>
      <c r="B345" s="37" t="s">
        <v>98</v>
      </c>
      <c r="C345" s="37" t="s">
        <v>33</v>
      </c>
      <c r="D345" s="37" t="s">
        <v>34</v>
      </c>
    </row>
    <row r="346" spans="1:16" hidden="1" outlineLevel="1" x14ac:dyDescent="0.2">
      <c r="A346" s="46" t="s">
        <v>482</v>
      </c>
      <c r="B346" s="46" t="s">
        <v>100</v>
      </c>
      <c r="C346" s="46" t="s">
        <v>483</v>
      </c>
      <c r="D346" s="46" t="s">
        <v>34</v>
      </c>
      <c r="E346" s="47">
        <f>ROUND(SUM(E347,E349,E364,E368),3)</f>
        <v>0</v>
      </c>
      <c r="F346" s="48"/>
      <c r="G346" s="47">
        <f>ROUND(SUM(G347,G349,G364,G368),3)</f>
        <v>0</v>
      </c>
      <c r="H346" s="48"/>
      <c r="I346" s="47">
        <f>ROUND(SUM(I347,I349,I364,I368),3)</f>
        <v>0</v>
      </c>
      <c r="J346" s="48"/>
      <c r="K346" s="47">
        <f>ROUND(SUM(K347,K349,K364,K368),3)</f>
        <v>0</v>
      </c>
      <c r="L346" s="48"/>
      <c r="M346" s="47">
        <f>ROUND(SUM(M347,M349,M364,M368),3)</f>
        <v>0</v>
      </c>
      <c r="N346" s="48"/>
      <c r="O346" s="47">
        <f>ROUND(SUM(O347,O349,O364,O368),3)</f>
        <v>0</v>
      </c>
      <c r="P346" s="48"/>
    </row>
    <row r="347" spans="1:16" hidden="1" outlineLevel="1" x14ac:dyDescent="0.2">
      <c r="A347" s="37" t="s">
        <v>484</v>
      </c>
      <c r="B347" s="37" t="s">
        <v>103</v>
      </c>
      <c r="C347" s="37" t="s">
        <v>33</v>
      </c>
      <c r="D347" s="37" t="s">
        <v>34</v>
      </c>
    </row>
    <row r="348" spans="1:16" hidden="1" outlineLevel="1" x14ac:dyDescent="0.2">
      <c r="A348" s="49" t="s">
        <v>485</v>
      </c>
      <c r="B348" s="49" t="s">
        <v>105</v>
      </c>
      <c r="C348" s="49" t="s">
        <v>486</v>
      </c>
      <c r="D348" s="49" t="s">
        <v>34</v>
      </c>
      <c r="E348" s="50">
        <f>ROUND(SUM(E349,E364,E368),3)</f>
        <v>0</v>
      </c>
      <c r="F348" s="51"/>
      <c r="G348" s="50">
        <f>ROUND(SUM(G349,G364,G368),3)</f>
        <v>0</v>
      </c>
      <c r="H348" s="51"/>
      <c r="I348" s="50">
        <f>ROUND(SUM(I349,I364,I368),3)</f>
        <v>0</v>
      </c>
      <c r="J348" s="51"/>
      <c r="K348" s="50">
        <f>ROUND(SUM(K349,K364,K368),3)</f>
        <v>0</v>
      </c>
      <c r="L348" s="51"/>
      <c r="M348" s="50">
        <f>ROUND(SUM(M349,M364,M368),3)</f>
        <v>0</v>
      </c>
      <c r="N348" s="51"/>
      <c r="O348" s="50">
        <f>ROUND(SUM(O349,O364,O368),3)</f>
        <v>0</v>
      </c>
      <c r="P348" s="51"/>
    </row>
    <row r="349" spans="1:16" hidden="1" outlineLevel="1" x14ac:dyDescent="0.2">
      <c r="A349" s="52" t="s">
        <v>487</v>
      </c>
      <c r="B349" s="52" t="s">
        <v>108</v>
      </c>
      <c r="C349" s="52" t="s">
        <v>488</v>
      </c>
      <c r="D349" s="52" t="s">
        <v>34</v>
      </c>
      <c r="E349" s="53">
        <f>ROUND(SUM(E350,E351,E352),3)</f>
        <v>0</v>
      </c>
      <c r="F349" s="54"/>
      <c r="G349" s="53">
        <f>ROUND(SUM(G350,G351,G352),3)</f>
        <v>0</v>
      </c>
      <c r="H349" s="54"/>
      <c r="I349" s="53">
        <f>ROUND(SUM(I350,I351,I352),3)</f>
        <v>0</v>
      </c>
      <c r="J349" s="54"/>
      <c r="K349" s="53">
        <f>ROUND(SUM(K350,K351,K352),3)</f>
        <v>0</v>
      </c>
      <c r="L349" s="54"/>
      <c r="M349" s="53">
        <f>ROUND(SUM(M350,M351,M352),3)</f>
        <v>0</v>
      </c>
      <c r="N349" s="54"/>
      <c r="O349" s="53">
        <f>ROUND(SUM(O350,O351,O352),3)</f>
        <v>0</v>
      </c>
      <c r="P349" s="54"/>
    </row>
    <row r="350" spans="1:16" hidden="1" outlineLevel="1" x14ac:dyDescent="0.2">
      <c r="A350" s="37" t="s">
        <v>489</v>
      </c>
      <c r="B350" s="37" t="s">
        <v>111</v>
      </c>
      <c r="C350" s="37" t="s">
        <v>33</v>
      </c>
      <c r="D350" s="37" t="s">
        <v>34</v>
      </c>
    </row>
    <row r="351" spans="1:16" hidden="1" outlineLevel="1" x14ac:dyDescent="0.2">
      <c r="A351" s="37" t="s">
        <v>490</v>
      </c>
      <c r="B351" s="37" t="s">
        <v>113</v>
      </c>
      <c r="C351" s="37" t="s">
        <v>33</v>
      </c>
      <c r="D351" s="37" t="s">
        <v>34</v>
      </c>
    </row>
    <row r="352" spans="1:16" hidden="1" outlineLevel="1" x14ac:dyDescent="0.2">
      <c r="A352" s="52" t="s">
        <v>491</v>
      </c>
      <c r="B352" s="52" t="s">
        <v>115</v>
      </c>
      <c r="C352" s="52" t="s">
        <v>33</v>
      </c>
      <c r="D352" s="52" t="s">
        <v>34</v>
      </c>
      <c r="E352" s="53">
        <f>ROUND(SUM(E353,E354,E355,E356,E357,E358,E359,E360,E361,E362,E363),3)</f>
        <v>0</v>
      </c>
      <c r="F352" s="54"/>
      <c r="G352" s="53">
        <f>ROUND(SUM(G353,G354,G355,G356,G357,G358,G359,G360,G361,G362,G363),3)</f>
        <v>0</v>
      </c>
      <c r="H352" s="54"/>
      <c r="I352" s="53">
        <f>ROUND(SUM(I353,I354,I355,I356,I357,I358,I359,I360,I361,I362,I363),3)</f>
        <v>0</v>
      </c>
      <c r="J352" s="54"/>
      <c r="K352" s="53">
        <f>ROUND(SUM(K353,K354,K355,K356,K357,K358,K359,K360,K361,K362,K363),3)</f>
        <v>0</v>
      </c>
      <c r="L352" s="54"/>
      <c r="M352" s="53">
        <f>ROUND(SUM(M353,M354,M355,M356,M357,M358,M359,M360,M361,M362,M363),3)</f>
        <v>0</v>
      </c>
      <c r="N352" s="54"/>
      <c r="O352" s="53">
        <f>ROUND(SUM(O353,O354,O355,O356,O357,O358,O359,O360,O361,O362,O363),3)</f>
        <v>0</v>
      </c>
      <c r="P352" s="54"/>
    </row>
    <row r="353" spans="1:16" hidden="1" outlineLevel="1" x14ac:dyDescent="0.2">
      <c r="A353" s="37" t="s">
        <v>492</v>
      </c>
      <c r="B353" s="37" t="s">
        <v>117</v>
      </c>
      <c r="C353" s="37" t="s">
        <v>33</v>
      </c>
      <c r="D353" s="37" t="s">
        <v>34</v>
      </c>
    </row>
    <row r="354" spans="1:16" hidden="1" outlineLevel="1" x14ac:dyDescent="0.2">
      <c r="A354" s="37" t="s">
        <v>493</v>
      </c>
      <c r="B354" s="37" t="s">
        <v>119</v>
      </c>
      <c r="C354" s="37" t="s">
        <v>33</v>
      </c>
      <c r="D354" s="37" t="s">
        <v>34</v>
      </c>
    </row>
    <row r="355" spans="1:16" hidden="1" outlineLevel="1" x14ac:dyDescent="0.2">
      <c r="A355" s="37" t="s">
        <v>494</v>
      </c>
      <c r="B355" s="37" t="s">
        <v>121</v>
      </c>
      <c r="C355" s="37" t="s">
        <v>33</v>
      </c>
      <c r="D355" s="37" t="s">
        <v>34</v>
      </c>
    </row>
    <row r="356" spans="1:16" hidden="1" outlineLevel="1" x14ac:dyDescent="0.2">
      <c r="A356" s="37" t="s">
        <v>495</v>
      </c>
      <c r="B356" s="37" t="s">
        <v>123</v>
      </c>
      <c r="C356" s="37" t="s">
        <v>33</v>
      </c>
      <c r="D356" s="37" t="s">
        <v>34</v>
      </c>
    </row>
    <row r="357" spans="1:16" hidden="1" outlineLevel="1" x14ac:dyDescent="0.2">
      <c r="A357" s="37" t="s">
        <v>496</v>
      </c>
      <c r="B357" s="37" t="s">
        <v>125</v>
      </c>
      <c r="C357" s="37" t="s">
        <v>33</v>
      </c>
      <c r="D357" s="37" t="s">
        <v>34</v>
      </c>
    </row>
    <row r="358" spans="1:16" hidden="1" outlineLevel="1" x14ac:dyDescent="0.2">
      <c r="A358" s="37" t="s">
        <v>497</v>
      </c>
      <c r="B358" s="37" t="s">
        <v>127</v>
      </c>
      <c r="C358" s="37" t="s">
        <v>33</v>
      </c>
      <c r="D358" s="37" t="s">
        <v>34</v>
      </c>
    </row>
    <row r="359" spans="1:16" hidden="1" outlineLevel="1" x14ac:dyDescent="0.2">
      <c r="A359" s="37" t="s">
        <v>498</v>
      </c>
      <c r="B359" s="37" t="s">
        <v>129</v>
      </c>
      <c r="C359" s="37" t="s">
        <v>33</v>
      </c>
      <c r="D359" s="37" t="s">
        <v>34</v>
      </c>
    </row>
    <row r="360" spans="1:16" hidden="1" outlineLevel="1" x14ac:dyDescent="0.2">
      <c r="A360" s="37" t="s">
        <v>499</v>
      </c>
      <c r="B360" s="37" t="s">
        <v>131</v>
      </c>
      <c r="C360" s="37" t="s">
        <v>33</v>
      </c>
      <c r="D360" s="37" t="s">
        <v>34</v>
      </c>
    </row>
    <row r="361" spans="1:16" hidden="1" outlineLevel="1" x14ac:dyDescent="0.2">
      <c r="A361" s="37" t="s">
        <v>500</v>
      </c>
      <c r="B361" s="37" t="s">
        <v>133</v>
      </c>
      <c r="C361" s="37" t="s">
        <v>33</v>
      </c>
      <c r="D361" s="37" t="s">
        <v>34</v>
      </c>
    </row>
    <row r="362" spans="1:16" hidden="1" outlineLevel="1" x14ac:dyDescent="0.2">
      <c r="A362" s="37" t="s">
        <v>501</v>
      </c>
      <c r="B362" s="37" t="s">
        <v>135</v>
      </c>
      <c r="C362" s="37" t="s">
        <v>33</v>
      </c>
      <c r="D362" s="37" t="s">
        <v>34</v>
      </c>
    </row>
    <row r="363" spans="1:16" hidden="1" outlineLevel="1" x14ac:dyDescent="0.2">
      <c r="A363" s="37" t="s">
        <v>502</v>
      </c>
      <c r="B363" s="37" t="s">
        <v>137</v>
      </c>
      <c r="C363" s="37" t="s">
        <v>33</v>
      </c>
      <c r="D363" s="37" t="s">
        <v>34</v>
      </c>
    </row>
    <row r="364" spans="1:16" hidden="1" outlineLevel="1" x14ac:dyDescent="0.2">
      <c r="A364" s="52" t="s">
        <v>503</v>
      </c>
      <c r="B364" s="52" t="s">
        <v>139</v>
      </c>
      <c r="C364" s="52" t="s">
        <v>504</v>
      </c>
      <c r="D364" s="52" t="s">
        <v>34</v>
      </c>
      <c r="E364" s="53">
        <f>ROUND(SUM(E365,E366,E367),3)</f>
        <v>0</v>
      </c>
      <c r="F364" s="54"/>
      <c r="G364" s="53">
        <f>ROUND(SUM(G365,G366,G367),3)</f>
        <v>0</v>
      </c>
      <c r="H364" s="54"/>
      <c r="I364" s="53">
        <f>ROUND(SUM(I365,I366,I367),3)</f>
        <v>0</v>
      </c>
      <c r="J364" s="54"/>
      <c r="K364" s="53">
        <f>ROUND(SUM(K365,K366,K367),3)</f>
        <v>0</v>
      </c>
      <c r="L364" s="54"/>
      <c r="M364" s="53">
        <f>ROUND(SUM(M365,M366,M367),3)</f>
        <v>0</v>
      </c>
      <c r="N364" s="54"/>
      <c r="O364" s="53">
        <f>ROUND(SUM(O365,O366,O367),3)</f>
        <v>0</v>
      </c>
      <c r="P364" s="54"/>
    </row>
    <row r="365" spans="1:16" hidden="1" outlineLevel="1" x14ac:dyDescent="0.2">
      <c r="A365" s="37" t="s">
        <v>505</v>
      </c>
      <c r="B365" s="37" t="s">
        <v>142</v>
      </c>
      <c r="C365" s="37" t="s">
        <v>33</v>
      </c>
      <c r="D365" s="37" t="s">
        <v>34</v>
      </c>
    </row>
    <row r="366" spans="1:16" hidden="1" outlineLevel="1" x14ac:dyDescent="0.2">
      <c r="A366" s="37" t="s">
        <v>506</v>
      </c>
      <c r="B366" s="37" t="s">
        <v>144</v>
      </c>
      <c r="C366" s="37" t="s">
        <v>33</v>
      </c>
      <c r="D366" s="37" t="s">
        <v>34</v>
      </c>
    </row>
    <row r="367" spans="1:16" hidden="1" outlineLevel="1" x14ac:dyDescent="0.2">
      <c r="A367" s="37" t="s">
        <v>507</v>
      </c>
      <c r="B367" s="37" t="s">
        <v>146</v>
      </c>
      <c r="C367" s="37" t="s">
        <v>33</v>
      </c>
      <c r="D367" s="37" t="s">
        <v>34</v>
      </c>
    </row>
    <row r="368" spans="1:16" hidden="1" outlineLevel="1" x14ac:dyDescent="0.2">
      <c r="A368" s="52" t="s">
        <v>508</v>
      </c>
      <c r="B368" s="52" t="s">
        <v>148</v>
      </c>
      <c r="C368" s="52" t="s">
        <v>509</v>
      </c>
      <c r="D368" s="52" t="s">
        <v>34</v>
      </c>
      <c r="E368" s="53">
        <f>ROUND(SUM(E369,E370,E373,E372),3)</f>
        <v>0</v>
      </c>
      <c r="F368" s="54"/>
      <c r="G368" s="53">
        <f>ROUND(SUM(G369,G370,G373,G372),3)</f>
        <v>0</v>
      </c>
      <c r="H368" s="54"/>
      <c r="I368" s="53">
        <f>ROUND(SUM(I369,I370,I373,I372),3)</f>
        <v>0</v>
      </c>
      <c r="J368" s="54"/>
      <c r="K368" s="53">
        <f>ROUND(SUM(K369,K370,K373,K372),3)</f>
        <v>0</v>
      </c>
      <c r="L368" s="54"/>
      <c r="M368" s="53">
        <f>ROUND(SUM(M369,M370,M373,M372),3)</f>
        <v>0</v>
      </c>
      <c r="N368" s="54"/>
      <c r="O368" s="53">
        <f>ROUND(SUM(O369,O370,O373,O372),3)</f>
        <v>0</v>
      </c>
      <c r="P368" s="54"/>
    </row>
    <row r="369" spans="1:16" hidden="1" outlineLevel="1" x14ac:dyDescent="0.2">
      <c r="A369" s="37" t="s">
        <v>510</v>
      </c>
      <c r="B369" s="37" t="s">
        <v>151</v>
      </c>
      <c r="C369" s="37" t="s">
        <v>33</v>
      </c>
      <c r="D369" s="37" t="s">
        <v>34</v>
      </c>
    </row>
    <row r="370" spans="1:16" hidden="1" outlineLevel="1" x14ac:dyDescent="0.2">
      <c r="A370" s="37" t="s">
        <v>511</v>
      </c>
      <c r="B370" s="37" t="s">
        <v>153</v>
      </c>
      <c r="C370" s="37" t="s">
        <v>33</v>
      </c>
      <c r="D370" s="37" t="s">
        <v>34</v>
      </c>
    </row>
    <row r="371" spans="1:16" hidden="1" outlineLevel="1" x14ac:dyDescent="0.2">
      <c r="A371" s="37" t="s">
        <v>512</v>
      </c>
      <c r="B371" s="37" t="s">
        <v>155</v>
      </c>
      <c r="C371" s="37" t="s">
        <v>33</v>
      </c>
      <c r="D371" s="37" t="s">
        <v>34</v>
      </c>
    </row>
    <row r="372" spans="1:16" hidden="1" outlineLevel="1" x14ac:dyDescent="0.2">
      <c r="A372" s="37" t="s">
        <v>513</v>
      </c>
      <c r="B372" s="37" t="s">
        <v>157</v>
      </c>
      <c r="C372" s="37" t="s">
        <v>33</v>
      </c>
      <c r="D372" s="37" t="s">
        <v>34</v>
      </c>
    </row>
    <row r="373" spans="1:16" hidden="1" outlineLevel="1" x14ac:dyDescent="0.2">
      <c r="A373" s="37" t="s">
        <v>514</v>
      </c>
      <c r="B373" s="37" t="s">
        <v>159</v>
      </c>
      <c r="C373" s="37" t="s">
        <v>33</v>
      </c>
      <c r="D373" s="37" t="s">
        <v>34</v>
      </c>
    </row>
    <row r="374" spans="1:16" ht="16.5" collapsed="1" x14ac:dyDescent="0.3">
      <c r="A374" s="41" t="s">
        <v>515</v>
      </c>
      <c r="B374" s="41"/>
      <c r="C374" s="41"/>
      <c r="D374" s="41" t="s">
        <v>29</v>
      </c>
      <c r="E374" s="42">
        <v>2018</v>
      </c>
      <c r="F374" s="42" t="s">
        <v>30</v>
      </c>
      <c r="G374" s="42">
        <v>2019</v>
      </c>
      <c r="H374" s="42" t="s">
        <v>30</v>
      </c>
      <c r="I374" s="42">
        <v>2020</v>
      </c>
      <c r="J374" s="42" t="s">
        <v>30</v>
      </c>
      <c r="K374" s="42">
        <v>2021</v>
      </c>
      <c r="L374" s="42" t="s">
        <v>30</v>
      </c>
      <c r="M374" s="42">
        <v>2022</v>
      </c>
      <c r="N374" s="42" t="s">
        <v>30</v>
      </c>
      <c r="O374" s="42">
        <v>2023</v>
      </c>
      <c r="P374" s="42" t="s">
        <v>30</v>
      </c>
    </row>
    <row r="375" spans="1:16" hidden="1" outlineLevel="1" x14ac:dyDescent="0.2">
      <c r="A375" s="37" t="s">
        <v>516</v>
      </c>
      <c r="B375" s="37" t="s">
        <v>32</v>
      </c>
      <c r="C375" s="37" t="s">
        <v>33</v>
      </c>
      <c r="D375" s="37" t="s">
        <v>34</v>
      </c>
    </row>
    <row r="376" spans="1:16" hidden="1" outlineLevel="1" x14ac:dyDescent="0.2">
      <c r="A376" s="37" t="s">
        <v>517</v>
      </c>
      <c r="B376" s="37" t="s">
        <v>36</v>
      </c>
      <c r="C376" s="37" t="s">
        <v>33</v>
      </c>
      <c r="D376" s="37" t="s">
        <v>34</v>
      </c>
    </row>
    <row r="377" spans="1:16" hidden="1" outlineLevel="1" x14ac:dyDescent="0.2">
      <c r="A377" s="37" t="s">
        <v>518</v>
      </c>
      <c r="B377" s="37" t="s">
        <v>38</v>
      </c>
      <c r="C377" s="37" t="s">
        <v>33</v>
      </c>
      <c r="D377" s="37" t="s">
        <v>34</v>
      </c>
    </row>
    <row r="378" spans="1:16" hidden="1" outlineLevel="1" x14ac:dyDescent="0.2">
      <c r="A378" s="37" t="s">
        <v>519</v>
      </c>
      <c r="B378" s="37" t="s">
        <v>40</v>
      </c>
      <c r="C378" s="37" t="s">
        <v>33</v>
      </c>
      <c r="D378" s="37" t="s">
        <v>34</v>
      </c>
    </row>
    <row r="379" spans="1:16" hidden="1" outlineLevel="1" x14ac:dyDescent="0.2">
      <c r="A379" s="37" t="s">
        <v>520</v>
      </c>
      <c r="B379" s="37" t="s">
        <v>42</v>
      </c>
      <c r="C379" s="37" t="s">
        <v>33</v>
      </c>
      <c r="D379" s="37" t="s">
        <v>34</v>
      </c>
    </row>
    <row r="380" spans="1:16" hidden="1" outlineLevel="1" x14ac:dyDescent="0.2">
      <c r="A380" s="37" t="s">
        <v>521</v>
      </c>
      <c r="B380" s="37" t="s">
        <v>44</v>
      </c>
      <c r="C380" s="37" t="s">
        <v>33</v>
      </c>
      <c r="D380" s="37" t="s">
        <v>34</v>
      </c>
    </row>
    <row r="381" spans="1:16" hidden="1" outlineLevel="1" x14ac:dyDescent="0.2">
      <c r="A381" s="43" t="s">
        <v>522</v>
      </c>
      <c r="B381" s="43" t="s">
        <v>46</v>
      </c>
      <c r="C381" s="43" t="s">
        <v>523</v>
      </c>
      <c r="D381" s="43" t="s">
        <v>34</v>
      </c>
      <c r="E381" s="44">
        <f>ROUND(SUM(E375,E376,E377,-E378,-E380),3)</f>
        <v>0</v>
      </c>
      <c r="F381" s="45"/>
      <c r="G381" s="44">
        <f>ROUND(SUM(G375,G376,G377,-G378,-G380),3)</f>
        <v>0</v>
      </c>
      <c r="H381" s="45"/>
      <c r="I381" s="44">
        <f>ROUND(SUM(I375,I376,I377,-I378,-I380),3)</f>
        <v>0</v>
      </c>
      <c r="J381" s="45"/>
      <c r="K381" s="44">
        <f>ROUND(SUM(K375,K376,K377,-K378,-K380),3)</f>
        <v>0</v>
      </c>
      <c r="L381" s="45"/>
      <c r="M381" s="44">
        <f>ROUND(SUM(M375,M376,M377,-M378,-M380),3)</f>
        <v>0</v>
      </c>
      <c r="N381" s="45"/>
      <c r="O381" s="44">
        <f>ROUND(SUM(O375,O376,O377,-O378,-O380),3)</f>
        <v>0</v>
      </c>
      <c r="P381" s="45"/>
    </row>
    <row r="382" spans="1:16" hidden="1" outlineLevel="1" x14ac:dyDescent="0.2">
      <c r="A382" s="49" t="s">
        <v>524</v>
      </c>
      <c r="B382" s="49" t="s">
        <v>49</v>
      </c>
      <c r="C382" s="49" t="s">
        <v>525</v>
      </c>
      <c r="D382" s="49" t="s">
        <v>34</v>
      </c>
      <c r="E382" s="50">
        <f>ROUND(SUM(-E383,-E397,-E407,E381,-E408),3)</f>
        <v>0</v>
      </c>
      <c r="F382" s="51"/>
      <c r="G382" s="50">
        <f>ROUND(SUM(-G383,-G397,-G407,G381,-G408),3)</f>
        <v>0</v>
      </c>
      <c r="H382" s="51"/>
      <c r="I382" s="50">
        <f>ROUND(SUM(-I383,-I397,-I407,I381,-I408),3)</f>
        <v>0</v>
      </c>
      <c r="J382" s="51"/>
      <c r="K382" s="50">
        <f>ROUND(SUM(-K383,-K397,-K407,K381,-K408),3)</f>
        <v>0</v>
      </c>
      <c r="L382" s="51"/>
      <c r="M382" s="50">
        <f>ROUND(SUM(-M383,-M397,-M407,M381,-M408),3)</f>
        <v>0</v>
      </c>
      <c r="N382" s="51"/>
      <c r="O382" s="50">
        <f>ROUND(SUM(-O383,-O397,-O407,O381,-O408),3)</f>
        <v>0</v>
      </c>
      <c r="P382" s="51"/>
    </row>
    <row r="383" spans="1:16" hidden="1" outlineLevel="1" x14ac:dyDescent="0.2">
      <c r="A383" s="49" t="s">
        <v>526</v>
      </c>
      <c r="B383" s="49" t="s">
        <v>52</v>
      </c>
      <c r="C383" s="49" t="s">
        <v>527</v>
      </c>
      <c r="D383" s="49" t="s">
        <v>34</v>
      </c>
      <c r="E383" s="50">
        <f>ROUND(SUM(E391,E392,E393,E394,E395,E384,E396),3)</f>
        <v>0</v>
      </c>
      <c r="F383" s="51"/>
      <c r="G383" s="50">
        <f>ROUND(SUM(G391,G392,G393,G394,G395,G384,G396),3)</f>
        <v>0</v>
      </c>
      <c r="H383" s="51"/>
      <c r="I383" s="50">
        <f>ROUND(SUM(I391,I392,I393,I394,I395,I384,I396),3)</f>
        <v>0</v>
      </c>
      <c r="J383" s="51"/>
      <c r="K383" s="50">
        <f>ROUND(SUM(K391,K392,K393,K394,K395,K384,K396),3)</f>
        <v>0</v>
      </c>
      <c r="L383" s="51"/>
      <c r="M383" s="50">
        <f>ROUND(SUM(M391,M392,M393,M394,M395,M384,M396),3)</f>
        <v>0</v>
      </c>
      <c r="N383" s="51"/>
      <c r="O383" s="50">
        <f>ROUND(SUM(O391,O392,O393,O394,O395,O384,O396),3)</f>
        <v>0</v>
      </c>
      <c r="P383" s="51"/>
    </row>
    <row r="384" spans="1:16" hidden="1" outlineLevel="1" x14ac:dyDescent="0.2">
      <c r="A384" s="52" t="s">
        <v>528</v>
      </c>
      <c r="B384" s="52" t="s">
        <v>55</v>
      </c>
      <c r="C384" s="52" t="s">
        <v>33</v>
      </c>
      <c r="D384" s="52" t="s">
        <v>34</v>
      </c>
      <c r="E384" s="53">
        <f>ROUND(SUM(E385,E386,E387,E388,E389,E390),3)</f>
        <v>0</v>
      </c>
      <c r="F384" s="54"/>
      <c r="G384" s="53">
        <f>ROUND(SUM(G385,G386,G387,G388,G389,G390),3)</f>
        <v>0</v>
      </c>
      <c r="H384" s="54"/>
      <c r="I384" s="53">
        <f>ROUND(SUM(I385,I386,I387,I388,I389,I390),3)</f>
        <v>0</v>
      </c>
      <c r="J384" s="54"/>
      <c r="K384" s="53">
        <f>ROUND(SUM(K385,K386,K387,K388,K389,K390),3)</f>
        <v>0</v>
      </c>
      <c r="L384" s="54"/>
      <c r="M384" s="53">
        <f>ROUND(SUM(M385,M386,M387,M388,M389,M390),3)</f>
        <v>0</v>
      </c>
      <c r="N384" s="54"/>
      <c r="O384" s="53">
        <f>ROUND(SUM(O385,O386,O387,O388,O389,O390),3)</f>
        <v>0</v>
      </c>
      <c r="P384" s="54"/>
    </row>
    <row r="385" spans="1:16" hidden="1" outlineLevel="1" x14ac:dyDescent="0.2">
      <c r="A385" s="37" t="s">
        <v>529</v>
      </c>
      <c r="B385" s="37" t="s">
        <v>57</v>
      </c>
      <c r="C385" s="37" t="s">
        <v>33</v>
      </c>
      <c r="D385" s="37" t="s">
        <v>34</v>
      </c>
    </row>
    <row r="386" spans="1:16" hidden="1" outlineLevel="1" x14ac:dyDescent="0.2">
      <c r="A386" s="37" t="s">
        <v>530</v>
      </c>
      <c r="B386" s="37" t="s">
        <v>59</v>
      </c>
      <c r="C386" s="37" t="s">
        <v>33</v>
      </c>
      <c r="D386" s="37" t="s">
        <v>34</v>
      </c>
    </row>
    <row r="387" spans="1:16" hidden="1" outlineLevel="1" x14ac:dyDescent="0.2">
      <c r="A387" s="37" t="s">
        <v>531</v>
      </c>
      <c r="B387" s="37" t="s">
        <v>61</v>
      </c>
      <c r="C387" s="37" t="s">
        <v>33</v>
      </c>
      <c r="D387" s="37" t="s">
        <v>34</v>
      </c>
    </row>
    <row r="388" spans="1:16" hidden="1" outlineLevel="1" x14ac:dyDescent="0.2">
      <c r="A388" s="37" t="s">
        <v>532</v>
      </c>
      <c r="B388" s="37" t="s">
        <v>63</v>
      </c>
      <c r="C388" s="37" t="s">
        <v>33</v>
      </c>
      <c r="D388" s="37" t="s">
        <v>34</v>
      </c>
    </row>
    <row r="389" spans="1:16" hidden="1" outlineLevel="1" x14ac:dyDescent="0.2">
      <c r="A389" s="37" t="s">
        <v>533</v>
      </c>
      <c r="B389" s="37" t="s">
        <v>65</v>
      </c>
      <c r="C389" s="37" t="s">
        <v>33</v>
      </c>
      <c r="D389" s="37" t="s">
        <v>34</v>
      </c>
    </row>
    <row r="390" spans="1:16" hidden="1" outlineLevel="1" x14ac:dyDescent="0.2">
      <c r="A390" s="37" t="s">
        <v>534</v>
      </c>
      <c r="B390" s="37" t="s">
        <v>67</v>
      </c>
      <c r="C390" s="37" t="s">
        <v>33</v>
      </c>
      <c r="D390" s="37" t="s">
        <v>34</v>
      </c>
    </row>
    <row r="391" spans="1:16" hidden="1" outlineLevel="1" x14ac:dyDescent="0.2">
      <c r="A391" s="37" t="s">
        <v>535</v>
      </c>
      <c r="B391" s="37" t="s">
        <v>69</v>
      </c>
      <c r="C391" s="37" t="s">
        <v>33</v>
      </c>
      <c r="D391" s="37" t="s">
        <v>34</v>
      </c>
    </row>
    <row r="392" spans="1:16" hidden="1" outlineLevel="1" x14ac:dyDescent="0.2">
      <c r="A392" s="37" t="s">
        <v>536</v>
      </c>
      <c r="B392" s="37" t="s">
        <v>71</v>
      </c>
      <c r="C392" s="37" t="s">
        <v>33</v>
      </c>
      <c r="D392" s="37" t="s">
        <v>34</v>
      </c>
    </row>
    <row r="393" spans="1:16" hidden="1" outlineLevel="1" x14ac:dyDescent="0.2">
      <c r="A393" s="37" t="s">
        <v>537</v>
      </c>
      <c r="B393" s="37" t="s">
        <v>73</v>
      </c>
      <c r="C393" s="37" t="s">
        <v>33</v>
      </c>
      <c r="D393" s="37" t="s">
        <v>34</v>
      </c>
    </row>
    <row r="394" spans="1:16" hidden="1" outlineLevel="1" x14ac:dyDescent="0.2">
      <c r="A394" s="37" t="s">
        <v>538</v>
      </c>
      <c r="B394" s="37" t="s">
        <v>75</v>
      </c>
      <c r="C394" s="37" t="s">
        <v>33</v>
      </c>
      <c r="D394" s="37" t="s">
        <v>34</v>
      </c>
    </row>
    <row r="395" spans="1:16" hidden="1" outlineLevel="1" x14ac:dyDescent="0.2">
      <c r="A395" s="37" t="s">
        <v>539</v>
      </c>
      <c r="B395" s="37" t="s">
        <v>77</v>
      </c>
      <c r="C395" s="37" t="s">
        <v>33</v>
      </c>
      <c r="D395" s="37" t="s">
        <v>34</v>
      </c>
    </row>
    <row r="396" spans="1:16" hidden="1" outlineLevel="1" x14ac:dyDescent="0.2">
      <c r="A396" s="37" t="s">
        <v>540</v>
      </c>
      <c r="B396" s="37" t="s">
        <v>79</v>
      </c>
      <c r="C396" s="37" t="s">
        <v>33</v>
      </c>
      <c r="D396" s="37" t="s">
        <v>34</v>
      </c>
    </row>
    <row r="397" spans="1:16" hidden="1" outlineLevel="1" x14ac:dyDescent="0.2">
      <c r="A397" s="52" t="s">
        <v>541</v>
      </c>
      <c r="B397" s="52" t="s">
        <v>81</v>
      </c>
      <c r="C397" s="52" t="s">
        <v>542</v>
      </c>
      <c r="D397" s="52" t="s">
        <v>34</v>
      </c>
      <c r="E397" s="53">
        <f>ROUND(SUM(E399,E400,E401,E402,E403,E404,E398,E406,E405),3)</f>
        <v>0</v>
      </c>
      <c r="F397" s="54"/>
      <c r="G397" s="53">
        <f>ROUND(SUM(G399,G400,G401,G402,G403,G404,G398,G406,G405),3)</f>
        <v>0</v>
      </c>
      <c r="H397" s="54"/>
      <c r="I397" s="53">
        <f>ROUND(SUM(I399,I400,I401,I402,I403,I404,I398,I406,I405),3)</f>
        <v>0</v>
      </c>
      <c r="J397" s="54"/>
      <c r="K397" s="53">
        <f>ROUND(SUM(K399,K400,K401,K402,K403,K404,K398,K406,K405),3)</f>
        <v>0</v>
      </c>
      <c r="L397" s="54"/>
      <c r="M397" s="53">
        <f>ROUND(SUM(M399,M400,M401,M402,M403,M404,M398,M406,M405),3)</f>
        <v>0</v>
      </c>
      <c r="N397" s="54"/>
      <c r="O397" s="53">
        <f>ROUND(SUM(O399,O400,O401,O402,O403,O404,O398,O406,O405),3)</f>
        <v>0</v>
      </c>
      <c r="P397" s="54"/>
    </row>
    <row r="398" spans="1:16" hidden="1" outlineLevel="1" x14ac:dyDescent="0.2">
      <c r="A398" s="37" t="s">
        <v>543</v>
      </c>
      <c r="B398" s="37" t="s">
        <v>92</v>
      </c>
      <c r="C398" s="37" t="s">
        <v>33</v>
      </c>
      <c r="D398" s="37" t="s">
        <v>34</v>
      </c>
    </row>
    <row r="399" spans="1:16" hidden="1" outlineLevel="1" x14ac:dyDescent="0.2">
      <c r="A399" s="37" t="s">
        <v>544</v>
      </c>
      <c r="B399" s="37" t="s">
        <v>84</v>
      </c>
      <c r="C399" s="37" t="s">
        <v>33</v>
      </c>
      <c r="D399" s="37" t="s">
        <v>34</v>
      </c>
    </row>
    <row r="400" spans="1:16" hidden="1" outlineLevel="1" x14ac:dyDescent="0.2">
      <c r="A400" s="37" t="s">
        <v>545</v>
      </c>
      <c r="B400" s="37" t="s">
        <v>69</v>
      </c>
      <c r="C400" s="37" t="s">
        <v>33</v>
      </c>
      <c r="D400" s="37" t="s">
        <v>34</v>
      </c>
    </row>
    <row r="401" spans="1:16" hidden="1" outlineLevel="1" x14ac:dyDescent="0.2">
      <c r="A401" s="37" t="s">
        <v>546</v>
      </c>
      <c r="B401" s="37" t="s">
        <v>71</v>
      </c>
      <c r="C401" s="37" t="s">
        <v>33</v>
      </c>
      <c r="D401" s="37" t="s">
        <v>34</v>
      </c>
    </row>
    <row r="402" spans="1:16" hidden="1" outlineLevel="1" x14ac:dyDescent="0.2">
      <c r="A402" s="37" t="s">
        <v>547</v>
      </c>
      <c r="B402" s="37" t="s">
        <v>73</v>
      </c>
      <c r="C402" s="37" t="s">
        <v>33</v>
      </c>
      <c r="D402" s="37" t="s">
        <v>34</v>
      </c>
    </row>
    <row r="403" spans="1:16" hidden="1" outlineLevel="1" x14ac:dyDescent="0.2">
      <c r="A403" s="37" t="s">
        <v>548</v>
      </c>
      <c r="B403" s="37" t="s">
        <v>75</v>
      </c>
      <c r="C403" s="37" t="s">
        <v>33</v>
      </c>
      <c r="D403" s="37" t="s">
        <v>34</v>
      </c>
    </row>
    <row r="404" spans="1:16" hidden="1" outlineLevel="1" x14ac:dyDescent="0.2">
      <c r="A404" s="37" t="s">
        <v>549</v>
      </c>
      <c r="B404" s="37" t="s">
        <v>90</v>
      </c>
      <c r="C404" s="37" t="s">
        <v>33</v>
      </c>
      <c r="D404" s="37" t="s">
        <v>34</v>
      </c>
    </row>
    <row r="405" spans="1:16" hidden="1" outlineLevel="1" x14ac:dyDescent="0.2">
      <c r="A405" s="37" t="s">
        <v>550</v>
      </c>
      <c r="B405" s="37" t="s">
        <v>94</v>
      </c>
      <c r="C405" s="37" t="s">
        <v>33</v>
      </c>
      <c r="D405" s="37" t="s">
        <v>34</v>
      </c>
    </row>
    <row r="406" spans="1:16" hidden="1" outlineLevel="1" x14ac:dyDescent="0.2">
      <c r="A406" s="37" t="s">
        <v>551</v>
      </c>
      <c r="B406" s="37" t="s">
        <v>96</v>
      </c>
      <c r="C406" s="37" t="s">
        <v>33</v>
      </c>
      <c r="D406" s="37" t="s">
        <v>34</v>
      </c>
    </row>
    <row r="407" spans="1:16" hidden="1" outlineLevel="1" x14ac:dyDescent="0.2">
      <c r="A407" s="37" t="s">
        <v>552</v>
      </c>
      <c r="B407" s="37" t="s">
        <v>98</v>
      </c>
      <c r="C407" s="37" t="s">
        <v>33</v>
      </c>
      <c r="D407" s="37" t="s">
        <v>34</v>
      </c>
    </row>
    <row r="408" spans="1:16" hidden="1" outlineLevel="1" x14ac:dyDescent="0.2">
      <c r="A408" s="46" t="s">
        <v>553</v>
      </c>
      <c r="B408" s="46" t="s">
        <v>100</v>
      </c>
      <c r="C408" s="46" t="s">
        <v>554</v>
      </c>
      <c r="D408" s="46" t="s">
        <v>34</v>
      </c>
      <c r="E408" s="47">
        <f>ROUND(SUM(E409,E411,E426,E430),3)</f>
        <v>0</v>
      </c>
      <c r="F408" s="48"/>
      <c r="G408" s="47">
        <f>ROUND(SUM(G409,G411,G426,G430),3)</f>
        <v>0</v>
      </c>
      <c r="H408" s="48"/>
      <c r="I408" s="47">
        <f>ROUND(SUM(I409,I411,I426,I430),3)</f>
        <v>0</v>
      </c>
      <c r="J408" s="48"/>
      <c r="K408" s="47">
        <f>ROUND(SUM(K409,K411,K426,K430),3)</f>
        <v>0</v>
      </c>
      <c r="L408" s="48"/>
      <c r="M408" s="47">
        <f>ROUND(SUM(M409,M411,M426,M430),3)</f>
        <v>0</v>
      </c>
      <c r="N408" s="48"/>
      <c r="O408" s="47">
        <f>ROUND(SUM(O409,O411,O426,O430),3)</f>
        <v>0</v>
      </c>
      <c r="P408" s="48"/>
    </row>
    <row r="409" spans="1:16" hidden="1" outlineLevel="1" x14ac:dyDescent="0.2">
      <c r="A409" s="37" t="s">
        <v>555</v>
      </c>
      <c r="B409" s="37" t="s">
        <v>103</v>
      </c>
      <c r="C409" s="37" t="s">
        <v>33</v>
      </c>
      <c r="D409" s="37" t="s">
        <v>34</v>
      </c>
    </row>
    <row r="410" spans="1:16" hidden="1" outlineLevel="1" x14ac:dyDescent="0.2">
      <c r="A410" s="49" t="s">
        <v>556</v>
      </c>
      <c r="B410" s="49" t="s">
        <v>105</v>
      </c>
      <c r="C410" s="49" t="s">
        <v>557</v>
      </c>
      <c r="D410" s="49" t="s">
        <v>34</v>
      </c>
      <c r="E410" s="50">
        <f>ROUND(SUM(E411,E426,E430),3)</f>
        <v>0</v>
      </c>
      <c r="F410" s="51"/>
      <c r="G410" s="50">
        <f>ROUND(SUM(G411,G426,G430),3)</f>
        <v>0</v>
      </c>
      <c r="H410" s="51"/>
      <c r="I410" s="50">
        <f>ROUND(SUM(I411,I426,I430),3)</f>
        <v>0</v>
      </c>
      <c r="J410" s="51"/>
      <c r="K410" s="50">
        <f>ROUND(SUM(K411,K426,K430),3)</f>
        <v>0</v>
      </c>
      <c r="L410" s="51"/>
      <c r="M410" s="50">
        <f>ROUND(SUM(M411,M426,M430),3)</f>
        <v>0</v>
      </c>
      <c r="N410" s="51"/>
      <c r="O410" s="50">
        <f>ROUND(SUM(O411,O426,O430),3)</f>
        <v>0</v>
      </c>
      <c r="P410" s="51"/>
    </row>
    <row r="411" spans="1:16" hidden="1" outlineLevel="1" x14ac:dyDescent="0.2">
      <c r="A411" s="52" t="s">
        <v>558</v>
      </c>
      <c r="B411" s="52" t="s">
        <v>108</v>
      </c>
      <c r="C411" s="52" t="s">
        <v>559</v>
      </c>
      <c r="D411" s="52" t="s">
        <v>34</v>
      </c>
      <c r="E411" s="53">
        <f>ROUND(SUM(E412,E413,E414),3)</f>
        <v>0</v>
      </c>
      <c r="F411" s="54"/>
      <c r="G411" s="53">
        <f>ROUND(SUM(G412,G413,G414),3)</f>
        <v>0</v>
      </c>
      <c r="H411" s="54"/>
      <c r="I411" s="53">
        <f>ROUND(SUM(I412,I413,I414),3)</f>
        <v>0</v>
      </c>
      <c r="J411" s="54"/>
      <c r="K411" s="53">
        <f>ROUND(SUM(K412,K413,K414),3)</f>
        <v>0</v>
      </c>
      <c r="L411" s="54"/>
      <c r="M411" s="53">
        <f>ROUND(SUM(M412,M413,M414),3)</f>
        <v>0</v>
      </c>
      <c r="N411" s="54"/>
      <c r="O411" s="53">
        <f>ROUND(SUM(O412,O413,O414),3)</f>
        <v>0</v>
      </c>
      <c r="P411" s="54"/>
    </row>
    <row r="412" spans="1:16" hidden="1" outlineLevel="1" x14ac:dyDescent="0.2">
      <c r="A412" s="37" t="s">
        <v>560</v>
      </c>
      <c r="B412" s="37" t="s">
        <v>111</v>
      </c>
      <c r="C412" s="37" t="s">
        <v>33</v>
      </c>
      <c r="D412" s="37" t="s">
        <v>34</v>
      </c>
    </row>
    <row r="413" spans="1:16" hidden="1" outlineLevel="1" x14ac:dyDescent="0.2">
      <c r="A413" s="37" t="s">
        <v>561</v>
      </c>
      <c r="B413" s="37" t="s">
        <v>113</v>
      </c>
      <c r="C413" s="37" t="s">
        <v>33</v>
      </c>
      <c r="D413" s="37" t="s">
        <v>34</v>
      </c>
    </row>
    <row r="414" spans="1:16" hidden="1" outlineLevel="1" x14ac:dyDescent="0.2">
      <c r="A414" s="52" t="s">
        <v>562</v>
      </c>
      <c r="B414" s="52" t="s">
        <v>115</v>
      </c>
      <c r="C414" s="52" t="s">
        <v>33</v>
      </c>
      <c r="D414" s="52" t="s">
        <v>34</v>
      </c>
      <c r="E414" s="53">
        <f>ROUND(SUM(E415,E416,E417,E418,E419,E420,E421,E422,E423,E424,E425),3)</f>
        <v>0</v>
      </c>
      <c r="F414" s="54"/>
      <c r="G414" s="53">
        <f>ROUND(SUM(G415,G416,G417,G418,G419,G420,G421,G422,G423,G424,G425),3)</f>
        <v>0</v>
      </c>
      <c r="H414" s="54"/>
      <c r="I414" s="53">
        <f>ROUND(SUM(I415,I416,I417,I418,I419,I420,I421,I422,I423,I424,I425),3)</f>
        <v>0</v>
      </c>
      <c r="J414" s="54"/>
      <c r="K414" s="53">
        <f>ROUND(SUM(K415,K416,K417,K418,K419,K420,K421,K422,K423,K424,K425),3)</f>
        <v>0</v>
      </c>
      <c r="L414" s="54"/>
      <c r="M414" s="53">
        <f>ROUND(SUM(M415,M416,M417,M418,M419,M420,M421,M422,M423,M424,M425),3)</f>
        <v>0</v>
      </c>
      <c r="N414" s="54"/>
      <c r="O414" s="53">
        <f>ROUND(SUM(O415,O416,O417,O418,O419,O420,O421,O422,O423,O424,O425),3)</f>
        <v>0</v>
      </c>
      <c r="P414" s="54"/>
    </row>
    <row r="415" spans="1:16" hidden="1" outlineLevel="1" x14ac:dyDescent="0.2">
      <c r="A415" s="37" t="s">
        <v>563</v>
      </c>
      <c r="B415" s="37" t="s">
        <v>117</v>
      </c>
      <c r="C415" s="37" t="s">
        <v>33</v>
      </c>
      <c r="D415" s="37" t="s">
        <v>34</v>
      </c>
    </row>
    <row r="416" spans="1:16" hidden="1" outlineLevel="1" x14ac:dyDescent="0.2">
      <c r="A416" s="37" t="s">
        <v>564</v>
      </c>
      <c r="B416" s="37" t="s">
        <v>119</v>
      </c>
      <c r="C416" s="37" t="s">
        <v>33</v>
      </c>
      <c r="D416" s="37" t="s">
        <v>34</v>
      </c>
    </row>
    <row r="417" spans="1:16" hidden="1" outlineLevel="1" x14ac:dyDescent="0.2">
      <c r="A417" s="37" t="s">
        <v>565</v>
      </c>
      <c r="B417" s="37" t="s">
        <v>121</v>
      </c>
      <c r="C417" s="37" t="s">
        <v>33</v>
      </c>
      <c r="D417" s="37" t="s">
        <v>34</v>
      </c>
    </row>
    <row r="418" spans="1:16" hidden="1" outlineLevel="1" x14ac:dyDescent="0.2">
      <c r="A418" s="37" t="s">
        <v>566</v>
      </c>
      <c r="B418" s="37" t="s">
        <v>123</v>
      </c>
      <c r="C418" s="37" t="s">
        <v>33</v>
      </c>
      <c r="D418" s="37" t="s">
        <v>34</v>
      </c>
    </row>
    <row r="419" spans="1:16" hidden="1" outlineLevel="1" x14ac:dyDescent="0.2">
      <c r="A419" s="37" t="s">
        <v>567</v>
      </c>
      <c r="B419" s="37" t="s">
        <v>125</v>
      </c>
      <c r="C419" s="37" t="s">
        <v>33</v>
      </c>
      <c r="D419" s="37" t="s">
        <v>34</v>
      </c>
    </row>
    <row r="420" spans="1:16" hidden="1" outlineLevel="1" x14ac:dyDescent="0.2">
      <c r="A420" s="37" t="s">
        <v>568</v>
      </c>
      <c r="B420" s="37" t="s">
        <v>127</v>
      </c>
      <c r="C420" s="37" t="s">
        <v>33</v>
      </c>
      <c r="D420" s="37" t="s">
        <v>34</v>
      </c>
    </row>
    <row r="421" spans="1:16" hidden="1" outlineLevel="1" x14ac:dyDescent="0.2">
      <c r="A421" s="37" t="s">
        <v>569</v>
      </c>
      <c r="B421" s="37" t="s">
        <v>129</v>
      </c>
      <c r="C421" s="37" t="s">
        <v>33</v>
      </c>
      <c r="D421" s="37" t="s">
        <v>34</v>
      </c>
    </row>
    <row r="422" spans="1:16" hidden="1" outlineLevel="1" x14ac:dyDescent="0.2">
      <c r="A422" s="37" t="s">
        <v>570</v>
      </c>
      <c r="B422" s="37" t="s">
        <v>131</v>
      </c>
      <c r="C422" s="37" t="s">
        <v>33</v>
      </c>
      <c r="D422" s="37" t="s">
        <v>34</v>
      </c>
    </row>
    <row r="423" spans="1:16" hidden="1" outlineLevel="1" x14ac:dyDescent="0.2">
      <c r="A423" s="37" t="s">
        <v>571</v>
      </c>
      <c r="B423" s="37" t="s">
        <v>133</v>
      </c>
      <c r="C423" s="37" t="s">
        <v>33</v>
      </c>
      <c r="D423" s="37" t="s">
        <v>34</v>
      </c>
    </row>
    <row r="424" spans="1:16" hidden="1" outlineLevel="1" x14ac:dyDescent="0.2">
      <c r="A424" s="37" t="s">
        <v>572</v>
      </c>
      <c r="B424" s="37" t="s">
        <v>135</v>
      </c>
      <c r="C424" s="37" t="s">
        <v>33</v>
      </c>
      <c r="D424" s="37" t="s">
        <v>34</v>
      </c>
    </row>
    <row r="425" spans="1:16" hidden="1" outlineLevel="1" x14ac:dyDescent="0.2">
      <c r="A425" s="37" t="s">
        <v>573</v>
      </c>
      <c r="B425" s="37" t="s">
        <v>137</v>
      </c>
      <c r="C425" s="37" t="s">
        <v>33</v>
      </c>
      <c r="D425" s="37" t="s">
        <v>34</v>
      </c>
    </row>
    <row r="426" spans="1:16" hidden="1" outlineLevel="1" x14ac:dyDescent="0.2">
      <c r="A426" s="52" t="s">
        <v>574</v>
      </c>
      <c r="B426" s="52" t="s">
        <v>139</v>
      </c>
      <c r="C426" s="52" t="s">
        <v>575</v>
      </c>
      <c r="D426" s="52" t="s">
        <v>34</v>
      </c>
      <c r="E426" s="53">
        <f>ROUND(SUM(E427,E428,E429),3)</f>
        <v>0</v>
      </c>
      <c r="F426" s="54"/>
      <c r="G426" s="53">
        <f>ROUND(SUM(G427,G428,G429),3)</f>
        <v>0</v>
      </c>
      <c r="H426" s="54"/>
      <c r="I426" s="53">
        <f>ROUND(SUM(I427,I428,I429),3)</f>
        <v>0</v>
      </c>
      <c r="J426" s="54"/>
      <c r="K426" s="53">
        <f>ROUND(SUM(K427,K428,K429),3)</f>
        <v>0</v>
      </c>
      <c r="L426" s="54"/>
      <c r="M426" s="53">
        <f>ROUND(SUM(M427,M428,M429),3)</f>
        <v>0</v>
      </c>
      <c r="N426" s="54"/>
      <c r="O426" s="53">
        <f>ROUND(SUM(O427,O428,O429),3)</f>
        <v>0</v>
      </c>
      <c r="P426" s="54"/>
    </row>
    <row r="427" spans="1:16" hidden="1" outlineLevel="1" x14ac:dyDescent="0.2">
      <c r="A427" s="37" t="s">
        <v>576</v>
      </c>
      <c r="B427" s="37" t="s">
        <v>142</v>
      </c>
      <c r="C427" s="37" t="s">
        <v>33</v>
      </c>
      <c r="D427" s="37" t="s">
        <v>34</v>
      </c>
    </row>
    <row r="428" spans="1:16" hidden="1" outlineLevel="1" x14ac:dyDescent="0.2">
      <c r="A428" s="37" t="s">
        <v>577</v>
      </c>
      <c r="B428" s="37" t="s">
        <v>144</v>
      </c>
      <c r="C428" s="37" t="s">
        <v>33</v>
      </c>
      <c r="D428" s="37" t="s">
        <v>34</v>
      </c>
    </row>
    <row r="429" spans="1:16" hidden="1" outlineLevel="1" x14ac:dyDescent="0.2">
      <c r="A429" s="37" t="s">
        <v>578</v>
      </c>
      <c r="B429" s="37" t="s">
        <v>146</v>
      </c>
      <c r="C429" s="37" t="s">
        <v>33</v>
      </c>
      <c r="D429" s="37" t="s">
        <v>34</v>
      </c>
    </row>
    <row r="430" spans="1:16" hidden="1" outlineLevel="1" x14ac:dyDescent="0.2">
      <c r="A430" s="52" t="s">
        <v>579</v>
      </c>
      <c r="B430" s="52" t="s">
        <v>148</v>
      </c>
      <c r="C430" s="52" t="s">
        <v>580</v>
      </c>
      <c r="D430" s="52" t="s">
        <v>34</v>
      </c>
      <c r="E430" s="53">
        <f>ROUND(SUM(E431,E432,E435,E434),3)</f>
        <v>0</v>
      </c>
      <c r="F430" s="54"/>
      <c r="G430" s="53">
        <f>ROUND(SUM(G431,G432,G435,G434),3)</f>
        <v>0</v>
      </c>
      <c r="H430" s="54"/>
      <c r="I430" s="53">
        <f>ROUND(SUM(I431,I432,I435,I434),3)</f>
        <v>0</v>
      </c>
      <c r="J430" s="54"/>
      <c r="K430" s="53">
        <f>ROUND(SUM(K431,K432,K435,K434),3)</f>
        <v>0</v>
      </c>
      <c r="L430" s="54"/>
      <c r="M430" s="53">
        <f>ROUND(SUM(M431,M432,M435,M434),3)</f>
        <v>0</v>
      </c>
      <c r="N430" s="54"/>
      <c r="O430" s="53">
        <f>ROUND(SUM(O431,O432,O435,O434),3)</f>
        <v>0</v>
      </c>
      <c r="P430" s="54"/>
    </row>
    <row r="431" spans="1:16" hidden="1" outlineLevel="1" x14ac:dyDescent="0.2">
      <c r="A431" s="37" t="s">
        <v>581</v>
      </c>
      <c r="B431" s="37" t="s">
        <v>151</v>
      </c>
      <c r="C431" s="37" t="s">
        <v>33</v>
      </c>
      <c r="D431" s="37" t="s">
        <v>34</v>
      </c>
    </row>
    <row r="432" spans="1:16" hidden="1" outlineLevel="1" x14ac:dyDescent="0.2">
      <c r="A432" s="37" t="s">
        <v>582</v>
      </c>
      <c r="B432" s="37" t="s">
        <v>153</v>
      </c>
      <c r="C432" s="37" t="s">
        <v>33</v>
      </c>
      <c r="D432" s="37" t="s">
        <v>34</v>
      </c>
    </row>
    <row r="433" spans="1:16" hidden="1" outlineLevel="1" x14ac:dyDescent="0.2">
      <c r="A433" s="37" t="s">
        <v>583</v>
      </c>
      <c r="B433" s="37" t="s">
        <v>155</v>
      </c>
      <c r="C433" s="37" t="s">
        <v>33</v>
      </c>
      <c r="D433" s="37" t="s">
        <v>34</v>
      </c>
    </row>
    <row r="434" spans="1:16" hidden="1" outlineLevel="1" x14ac:dyDescent="0.2">
      <c r="A434" s="37" t="s">
        <v>584</v>
      </c>
      <c r="B434" s="37" t="s">
        <v>157</v>
      </c>
      <c r="C434" s="37" t="s">
        <v>33</v>
      </c>
      <c r="D434" s="37" t="s">
        <v>34</v>
      </c>
    </row>
    <row r="435" spans="1:16" hidden="1" outlineLevel="1" x14ac:dyDescent="0.2">
      <c r="A435" s="37" t="s">
        <v>585</v>
      </c>
      <c r="B435" s="37" t="s">
        <v>159</v>
      </c>
      <c r="C435" s="37" t="s">
        <v>33</v>
      </c>
      <c r="D435" s="37" t="s">
        <v>34</v>
      </c>
    </row>
    <row r="436" spans="1:16" ht="16.5" collapsed="1" x14ac:dyDescent="0.3">
      <c r="A436" s="41" t="s">
        <v>586</v>
      </c>
      <c r="B436" s="41"/>
      <c r="C436" s="41"/>
      <c r="D436" s="41" t="s">
        <v>29</v>
      </c>
      <c r="E436" s="42">
        <v>2018</v>
      </c>
      <c r="F436" s="42" t="s">
        <v>30</v>
      </c>
      <c r="G436" s="42">
        <v>2019</v>
      </c>
      <c r="H436" s="42" t="s">
        <v>30</v>
      </c>
      <c r="I436" s="42">
        <v>2020</v>
      </c>
      <c r="J436" s="42" t="s">
        <v>30</v>
      </c>
      <c r="K436" s="42">
        <v>2021</v>
      </c>
      <c r="L436" s="42" t="s">
        <v>30</v>
      </c>
      <c r="M436" s="42">
        <v>2022</v>
      </c>
      <c r="N436" s="42" t="s">
        <v>30</v>
      </c>
      <c r="O436" s="42">
        <v>2023</v>
      </c>
      <c r="P436" s="42" t="s">
        <v>30</v>
      </c>
    </row>
    <row r="437" spans="1:16" hidden="1" outlineLevel="1" x14ac:dyDescent="0.2">
      <c r="A437" s="37" t="s">
        <v>587</v>
      </c>
      <c r="B437" s="37" t="s">
        <v>32</v>
      </c>
      <c r="C437" s="37" t="s">
        <v>33</v>
      </c>
      <c r="D437" s="37" t="s">
        <v>34</v>
      </c>
    </row>
    <row r="438" spans="1:16" hidden="1" outlineLevel="1" x14ac:dyDescent="0.2">
      <c r="A438" s="37" t="s">
        <v>588</v>
      </c>
      <c r="B438" s="37" t="s">
        <v>38</v>
      </c>
      <c r="C438" s="37" t="s">
        <v>33</v>
      </c>
      <c r="D438" s="37" t="s">
        <v>34</v>
      </c>
    </row>
    <row r="439" spans="1:16" hidden="1" outlineLevel="1" x14ac:dyDescent="0.2">
      <c r="A439" s="37" t="s">
        <v>589</v>
      </c>
      <c r="B439" s="37" t="s">
        <v>40</v>
      </c>
      <c r="C439" s="37" t="s">
        <v>33</v>
      </c>
      <c r="D439" s="37" t="s">
        <v>34</v>
      </c>
    </row>
    <row r="440" spans="1:16" hidden="1" outlineLevel="1" x14ac:dyDescent="0.2">
      <c r="A440" s="37" t="s">
        <v>590</v>
      </c>
      <c r="B440" s="37" t="s">
        <v>44</v>
      </c>
      <c r="C440" s="37" t="s">
        <v>33</v>
      </c>
      <c r="D440" s="37" t="s">
        <v>34</v>
      </c>
    </row>
    <row r="441" spans="1:16" hidden="1" outlineLevel="1" x14ac:dyDescent="0.2">
      <c r="A441" s="43" t="s">
        <v>591</v>
      </c>
      <c r="B441" s="43" t="s">
        <v>46</v>
      </c>
      <c r="C441" s="43" t="s">
        <v>592</v>
      </c>
      <c r="D441" s="43" t="s">
        <v>34</v>
      </c>
      <c r="E441" s="44">
        <f>ROUND(SUM(E437,E438,-E439,-E440),3)</f>
        <v>0</v>
      </c>
      <c r="F441" s="45"/>
      <c r="G441" s="44">
        <f>ROUND(SUM(G437,G438,-G439,-G440),3)</f>
        <v>0</v>
      </c>
      <c r="H441" s="45"/>
      <c r="I441" s="44">
        <f>ROUND(SUM(I437,I438,-I439,-I440),3)</f>
        <v>0</v>
      </c>
      <c r="J441" s="45"/>
      <c r="K441" s="44">
        <f>ROUND(SUM(K437,K438,-K439,-K440),3)</f>
        <v>0</v>
      </c>
      <c r="L441" s="45"/>
      <c r="M441" s="44">
        <f>ROUND(SUM(M437,M438,-M439,-M440),3)</f>
        <v>0</v>
      </c>
      <c r="N441" s="45"/>
      <c r="O441" s="44">
        <f>ROUND(SUM(O437,O438,-O439,-O440),3)</f>
        <v>0</v>
      </c>
      <c r="P441" s="45"/>
    </row>
    <row r="442" spans="1:16" hidden="1" outlineLevel="1" x14ac:dyDescent="0.2">
      <c r="A442" s="49" t="s">
        <v>593</v>
      </c>
      <c r="B442" s="49" t="s">
        <v>49</v>
      </c>
      <c r="C442" s="49" t="s">
        <v>594</v>
      </c>
      <c r="D442" s="49" t="s">
        <v>34</v>
      </c>
      <c r="E442" s="50">
        <f>ROUND(SUM(-E443,-E454,-E459,E441,-E460),3)</f>
        <v>0</v>
      </c>
      <c r="F442" s="51"/>
      <c r="G442" s="50">
        <f>ROUND(SUM(-G443,-G454,-G459,G441,-G460),3)</f>
        <v>0</v>
      </c>
      <c r="H442" s="51"/>
      <c r="I442" s="50">
        <f>ROUND(SUM(-I443,-I454,-I459,I441,-I460),3)</f>
        <v>0</v>
      </c>
      <c r="J442" s="51"/>
      <c r="K442" s="50">
        <f>ROUND(SUM(-K443,-K454,-K459,K441,-K460),3)</f>
        <v>0</v>
      </c>
      <c r="L442" s="51"/>
      <c r="M442" s="50">
        <f>ROUND(SUM(-M443,-M454,-M459,M441,-M460),3)</f>
        <v>0</v>
      </c>
      <c r="N442" s="51"/>
      <c r="O442" s="50">
        <f>ROUND(SUM(-O443,-O454,-O459,O441,-O460),3)</f>
        <v>0</v>
      </c>
      <c r="P442" s="51"/>
    </row>
    <row r="443" spans="1:16" hidden="1" outlineLevel="1" x14ac:dyDescent="0.2">
      <c r="A443" s="49" t="s">
        <v>595</v>
      </c>
      <c r="B443" s="49" t="s">
        <v>52</v>
      </c>
      <c r="C443" s="49" t="s">
        <v>596</v>
      </c>
      <c r="D443" s="49" t="s">
        <v>34</v>
      </c>
      <c r="E443" s="50">
        <f>ROUND(SUM(E451,E452,E444,E453),3)</f>
        <v>0</v>
      </c>
      <c r="F443" s="51"/>
      <c r="G443" s="50">
        <f>ROUND(SUM(G451,G452,G444,G453),3)</f>
        <v>0</v>
      </c>
      <c r="H443" s="51"/>
      <c r="I443" s="50">
        <f>ROUND(SUM(I451,I452,I444,I453),3)</f>
        <v>0</v>
      </c>
      <c r="J443" s="51"/>
      <c r="K443" s="50">
        <f>ROUND(SUM(K451,K452,K444,K453),3)</f>
        <v>0</v>
      </c>
      <c r="L443" s="51"/>
      <c r="M443" s="50">
        <f>ROUND(SUM(M451,M452,M444,M453),3)</f>
        <v>0</v>
      </c>
      <c r="N443" s="51"/>
      <c r="O443" s="50">
        <f>ROUND(SUM(O451,O452,O444,O453),3)</f>
        <v>0</v>
      </c>
      <c r="P443" s="51"/>
    </row>
    <row r="444" spans="1:16" hidden="1" outlineLevel="1" x14ac:dyDescent="0.2">
      <c r="A444" s="52" t="s">
        <v>597</v>
      </c>
      <c r="B444" s="52" t="s">
        <v>55</v>
      </c>
      <c r="C444" s="52" t="s">
        <v>33</v>
      </c>
      <c r="D444" s="52" t="s">
        <v>34</v>
      </c>
      <c r="E444" s="53">
        <f>ROUND(SUM(E445,E446,E447,E448,E449,E450),3)</f>
        <v>0</v>
      </c>
      <c r="F444" s="54"/>
      <c r="G444" s="53">
        <f>ROUND(SUM(G445,G446,G447,G448,G449,G450),3)</f>
        <v>0</v>
      </c>
      <c r="H444" s="54"/>
      <c r="I444" s="53">
        <f>ROUND(SUM(I445,I446,I447,I448,I449,I450),3)</f>
        <v>0</v>
      </c>
      <c r="J444" s="54"/>
      <c r="K444" s="53">
        <f>ROUND(SUM(K445,K446,K447,K448,K449,K450),3)</f>
        <v>0</v>
      </c>
      <c r="L444" s="54"/>
      <c r="M444" s="53">
        <f>ROUND(SUM(M445,M446,M447,M448,M449,M450),3)</f>
        <v>0</v>
      </c>
      <c r="N444" s="54"/>
      <c r="O444" s="53">
        <f>ROUND(SUM(O445,O446,O447,O448,O449,O450),3)</f>
        <v>0</v>
      </c>
      <c r="P444" s="54"/>
    </row>
    <row r="445" spans="1:16" hidden="1" outlineLevel="1" x14ac:dyDescent="0.2">
      <c r="A445" s="37" t="s">
        <v>598</v>
      </c>
      <c r="B445" s="37" t="s">
        <v>57</v>
      </c>
      <c r="C445" s="37" t="s">
        <v>33</v>
      </c>
      <c r="D445" s="37" t="s">
        <v>34</v>
      </c>
    </row>
    <row r="446" spans="1:16" hidden="1" outlineLevel="1" x14ac:dyDescent="0.2">
      <c r="A446" s="37" t="s">
        <v>599</v>
      </c>
      <c r="B446" s="37" t="s">
        <v>59</v>
      </c>
      <c r="C446" s="37" t="s">
        <v>33</v>
      </c>
      <c r="D446" s="37" t="s">
        <v>34</v>
      </c>
    </row>
    <row r="447" spans="1:16" hidden="1" outlineLevel="1" x14ac:dyDescent="0.2">
      <c r="A447" s="37" t="s">
        <v>600</v>
      </c>
      <c r="B447" s="37" t="s">
        <v>61</v>
      </c>
      <c r="C447" s="37" t="s">
        <v>33</v>
      </c>
      <c r="D447" s="37" t="s">
        <v>34</v>
      </c>
    </row>
    <row r="448" spans="1:16" hidden="1" outlineLevel="1" x14ac:dyDescent="0.2">
      <c r="A448" s="37" t="s">
        <v>601</v>
      </c>
      <c r="B448" s="37" t="s">
        <v>63</v>
      </c>
      <c r="C448" s="37" t="s">
        <v>33</v>
      </c>
      <c r="D448" s="37" t="s">
        <v>34</v>
      </c>
    </row>
    <row r="449" spans="1:16" hidden="1" outlineLevel="1" x14ac:dyDescent="0.2">
      <c r="A449" s="37" t="s">
        <v>602</v>
      </c>
      <c r="B449" s="37" t="s">
        <v>65</v>
      </c>
      <c r="C449" s="37" t="s">
        <v>33</v>
      </c>
      <c r="D449" s="37" t="s">
        <v>34</v>
      </c>
    </row>
    <row r="450" spans="1:16" hidden="1" outlineLevel="1" x14ac:dyDescent="0.2">
      <c r="A450" s="37" t="s">
        <v>603</v>
      </c>
      <c r="B450" s="37" t="s">
        <v>67</v>
      </c>
      <c r="C450" s="37" t="s">
        <v>33</v>
      </c>
      <c r="D450" s="37" t="s">
        <v>34</v>
      </c>
    </row>
    <row r="451" spans="1:16" hidden="1" outlineLevel="1" x14ac:dyDescent="0.2">
      <c r="A451" s="37" t="s">
        <v>604</v>
      </c>
      <c r="B451" s="37" t="s">
        <v>73</v>
      </c>
      <c r="C451" s="37" t="s">
        <v>33</v>
      </c>
      <c r="D451" s="37" t="s">
        <v>34</v>
      </c>
    </row>
    <row r="452" spans="1:16" hidden="1" outlineLevel="1" x14ac:dyDescent="0.2">
      <c r="A452" s="37" t="s">
        <v>605</v>
      </c>
      <c r="B452" s="37" t="s">
        <v>75</v>
      </c>
      <c r="C452" s="37" t="s">
        <v>33</v>
      </c>
      <c r="D452" s="37" t="s">
        <v>34</v>
      </c>
    </row>
    <row r="453" spans="1:16" hidden="1" outlineLevel="1" x14ac:dyDescent="0.2">
      <c r="A453" s="37" t="s">
        <v>606</v>
      </c>
      <c r="B453" s="37" t="s">
        <v>79</v>
      </c>
      <c r="C453" s="37" t="s">
        <v>33</v>
      </c>
      <c r="D453" s="37" t="s">
        <v>34</v>
      </c>
    </row>
    <row r="454" spans="1:16" hidden="1" outlineLevel="1" x14ac:dyDescent="0.2">
      <c r="A454" s="52" t="s">
        <v>607</v>
      </c>
      <c r="B454" s="52" t="s">
        <v>81</v>
      </c>
      <c r="C454" s="52" t="s">
        <v>608</v>
      </c>
      <c r="D454" s="52" t="s">
        <v>34</v>
      </c>
      <c r="E454" s="53">
        <f>ROUND(SUM(E455,E456,E457,E458),3)</f>
        <v>0</v>
      </c>
      <c r="F454" s="54"/>
      <c r="G454" s="53">
        <f>ROUND(SUM(G455,G456,G457,G458),3)</f>
        <v>0</v>
      </c>
      <c r="H454" s="54"/>
      <c r="I454" s="53">
        <f>ROUND(SUM(I455,I456,I457,I458),3)</f>
        <v>0</v>
      </c>
      <c r="J454" s="54"/>
      <c r="K454" s="53">
        <f>ROUND(SUM(K455,K456,K457,K458),3)</f>
        <v>0</v>
      </c>
      <c r="L454" s="54"/>
      <c r="M454" s="53">
        <f>ROUND(SUM(M455,M456,M457,M458),3)</f>
        <v>0</v>
      </c>
      <c r="N454" s="54"/>
      <c r="O454" s="53">
        <f>ROUND(SUM(O455,O456,O457,O458),3)</f>
        <v>0</v>
      </c>
      <c r="P454" s="54"/>
    </row>
    <row r="455" spans="1:16" hidden="1" outlineLevel="1" x14ac:dyDescent="0.2">
      <c r="A455" s="37" t="s">
        <v>609</v>
      </c>
      <c r="B455" s="37" t="s">
        <v>84</v>
      </c>
      <c r="C455" s="37" t="s">
        <v>33</v>
      </c>
      <c r="D455" s="37" t="s">
        <v>34</v>
      </c>
    </row>
    <row r="456" spans="1:16" hidden="1" outlineLevel="1" x14ac:dyDescent="0.2">
      <c r="A456" s="37" t="s">
        <v>610</v>
      </c>
      <c r="B456" s="37" t="s">
        <v>73</v>
      </c>
      <c r="C456" s="37" t="s">
        <v>33</v>
      </c>
      <c r="D456" s="37" t="s">
        <v>34</v>
      </c>
    </row>
    <row r="457" spans="1:16" hidden="1" outlineLevel="1" x14ac:dyDescent="0.2">
      <c r="A457" s="37" t="s">
        <v>611</v>
      </c>
      <c r="B457" s="37" t="s">
        <v>92</v>
      </c>
      <c r="C457" s="37" t="s">
        <v>33</v>
      </c>
      <c r="D457" s="37" t="s">
        <v>34</v>
      </c>
    </row>
    <row r="458" spans="1:16" hidden="1" outlineLevel="1" x14ac:dyDescent="0.2">
      <c r="A458" s="37" t="s">
        <v>612</v>
      </c>
      <c r="B458" s="37" t="s">
        <v>96</v>
      </c>
      <c r="C458" s="37" t="s">
        <v>33</v>
      </c>
      <c r="D458" s="37" t="s">
        <v>34</v>
      </c>
    </row>
    <row r="459" spans="1:16" hidden="1" outlineLevel="1" x14ac:dyDescent="0.2">
      <c r="A459" s="37" t="s">
        <v>613</v>
      </c>
      <c r="B459" s="37" t="s">
        <v>98</v>
      </c>
      <c r="C459" s="37" t="s">
        <v>33</v>
      </c>
      <c r="D459" s="37" t="s">
        <v>34</v>
      </c>
    </row>
    <row r="460" spans="1:16" hidden="1" outlineLevel="1" x14ac:dyDescent="0.2">
      <c r="A460" s="46" t="s">
        <v>614</v>
      </c>
      <c r="B460" s="46" t="s">
        <v>100</v>
      </c>
      <c r="C460" s="46" t="s">
        <v>615</v>
      </c>
      <c r="D460" s="46" t="s">
        <v>34</v>
      </c>
      <c r="E460" s="47">
        <f>ROUND(SUM(E461,E463,E478,E482),3)</f>
        <v>0</v>
      </c>
      <c r="F460" s="48"/>
      <c r="G460" s="47">
        <f>ROUND(SUM(G461,G463,G478,G482),3)</f>
        <v>0</v>
      </c>
      <c r="H460" s="48"/>
      <c r="I460" s="47">
        <f>ROUND(SUM(I461,I463,I478,I482),3)</f>
        <v>0</v>
      </c>
      <c r="J460" s="48"/>
      <c r="K460" s="47">
        <f>ROUND(SUM(K461,K463,K478,K482),3)</f>
        <v>0</v>
      </c>
      <c r="L460" s="48"/>
      <c r="M460" s="47">
        <f>ROUND(SUM(M461,M463,M478,M482),3)</f>
        <v>0</v>
      </c>
      <c r="N460" s="48"/>
      <c r="O460" s="47">
        <f>ROUND(SUM(O461,O463,O478,O482),3)</f>
        <v>0</v>
      </c>
      <c r="P460" s="48"/>
    </row>
    <row r="461" spans="1:16" hidden="1" outlineLevel="1" x14ac:dyDescent="0.2">
      <c r="A461" s="37" t="s">
        <v>616</v>
      </c>
      <c r="B461" s="37" t="s">
        <v>103</v>
      </c>
      <c r="C461" s="37" t="s">
        <v>33</v>
      </c>
      <c r="D461" s="37" t="s">
        <v>34</v>
      </c>
    </row>
    <row r="462" spans="1:16" hidden="1" outlineLevel="1" x14ac:dyDescent="0.2">
      <c r="A462" s="49" t="s">
        <v>617</v>
      </c>
      <c r="B462" s="49" t="s">
        <v>105</v>
      </c>
      <c r="C462" s="49" t="s">
        <v>618</v>
      </c>
      <c r="D462" s="49" t="s">
        <v>34</v>
      </c>
      <c r="E462" s="50">
        <f>ROUND(SUM(E463,E478,E482),3)</f>
        <v>0</v>
      </c>
      <c r="F462" s="51"/>
      <c r="G462" s="50">
        <f>ROUND(SUM(G463,G478,G482),3)</f>
        <v>0</v>
      </c>
      <c r="H462" s="51"/>
      <c r="I462" s="50">
        <f>ROUND(SUM(I463,I478,I482),3)</f>
        <v>0</v>
      </c>
      <c r="J462" s="51"/>
      <c r="K462" s="50">
        <f>ROUND(SUM(K463,K478,K482),3)</f>
        <v>0</v>
      </c>
      <c r="L462" s="51"/>
      <c r="M462" s="50">
        <f>ROUND(SUM(M463,M478,M482),3)</f>
        <v>0</v>
      </c>
      <c r="N462" s="51"/>
      <c r="O462" s="50">
        <f>ROUND(SUM(O463,O478,O482),3)</f>
        <v>0</v>
      </c>
      <c r="P462" s="51"/>
    </row>
    <row r="463" spans="1:16" hidden="1" outlineLevel="1" x14ac:dyDescent="0.2">
      <c r="A463" s="52" t="s">
        <v>619</v>
      </c>
      <c r="B463" s="52" t="s">
        <v>108</v>
      </c>
      <c r="C463" s="52" t="s">
        <v>620</v>
      </c>
      <c r="D463" s="52" t="s">
        <v>34</v>
      </c>
      <c r="E463" s="53">
        <f>ROUND(SUM(E464,E465,E466),3)</f>
        <v>0</v>
      </c>
      <c r="F463" s="54"/>
      <c r="G463" s="53">
        <f>ROUND(SUM(G464,G465,G466),3)</f>
        <v>0</v>
      </c>
      <c r="H463" s="54"/>
      <c r="I463" s="53">
        <f>ROUND(SUM(I464,I465,I466),3)</f>
        <v>0</v>
      </c>
      <c r="J463" s="54"/>
      <c r="K463" s="53">
        <f>ROUND(SUM(K464,K465,K466),3)</f>
        <v>0</v>
      </c>
      <c r="L463" s="54"/>
      <c r="M463" s="53">
        <f>ROUND(SUM(M464,M465,M466),3)</f>
        <v>0</v>
      </c>
      <c r="N463" s="54"/>
      <c r="O463" s="53">
        <f>ROUND(SUM(O464,O465,O466),3)</f>
        <v>0</v>
      </c>
      <c r="P463" s="54"/>
    </row>
    <row r="464" spans="1:16" hidden="1" outlineLevel="1" x14ac:dyDescent="0.2">
      <c r="A464" s="37" t="s">
        <v>621</v>
      </c>
      <c r="B464" s="37" t="s">
        <v>111</v>
      </c>
      <c r="C464" s="37" t="s">
        <v>33</v>
      </c>
      <c r="D464" s="37" t="s">
        <v>34</v>
      </c>
    </row>
    <row r="465" spans="1:16" hidden="1" outlineLevel="1" x14ac:dyDescent="0.2">
      <c r="A465" s="37" t="s">
        <v>622</v>
      </c>
      <c r="B465" s="37" t="s">
        <v>113</v>
      </c>
      <c r="C465" s="37" t="s">
        <v>33</v>
      </c>
      <c r="D465" s="37" t="s">
        <v>34</v>
      </c>
    </row>
    <row r="466" spans="1:16" hidden="1" outlineLevel="1" x14ac:dyDescent="0.2">
      <c r="A466" s="52" t="s">
        <v>623</v>
      </c>
      <c r="B466" s="52" t="s">
        <v>115</v>
      </c>
      <c r="C466" s="52" t="s">
        <v>33</v>
      </c>
      <c r="D466" s="52" t="s">
        <v>34</v>
      </c>
      <c r="E466" s="53">
        <f>ROUND(SUM(E467,E468,E469,E470,E471,E472,E473,E474,E475,E476,E477),3)</f>
        <v>0</v>
      </c>
      <c r="F466" s="54"/>
      <c r="G466" s="53">
        <f>ROUND(SUM(G467,G468,G469,G470,G471,G472,G473,G474,G475,G476,G477),3)</f>
        <v>0</v>
      </c>
      <c r="H466" s="54"/>
      <c r="I466" s="53">
        <f>ROUND(SUM(I467,I468,I469,I470,I471,I472,I473,I474,I475,I476,I477),3)</f>
        <v>0</v>
      </c>
      <c r="J466" s="54"/>
      <c r="K466" s="53">
        <f>ROUND(SUM(K467,K468,K469,K470,K471,K472,K473,K474,K475,K476,K477),3)</f>
        <v>0</v>
      </c>
      <c r="L466" s="54"/>
      <c r="M466" s="53">
        <f>ROUND(SUM(M467,M468,M469,M470,M471,M472,M473,M474,M475,M476,M477),3)</f>
        <v>0</v>
      </c>
      <c r="N466" s="54"/>
      <c r="O466" s="53">
        <f>ROUND(SUM(O467,O468,O469,O470,O471,O472,O473,O474,O475,O476,O477),3)</f>
        <v>0</v>
      </c>
      <c r="P466" s="54"/>
    </row>
    <row r="467" spans="1:16" hidden="1" outlineLevel="1" x14ac:dyDescent="0.2">
      <c r="A467" s="37" t="s">
        <v>624</v>
      </c>
      <c r="B467" s="37" t="s">
        <v>117</v>
      </c>
      <c r="C467" s="37" t="s">
        <v>33</v>
      </c>
      <c r="D467" s="37" t="s">
        <v>34</v>
      </c>
    </row>
    <row r="468" spans="1:16" hidden="1" outlineLevel="1" x14ac:dyDescent="0.2">
      <c r="A468" s="37" t="s">
        <v>625</v>
      </c>
      <c r="B468" s="37" t="s">
        <v>119</v>
      </c>
      <c r="C468" s="37" t="s">
        <v>33</v>
      </c>
      <c r="D468" s="37" t="s">
        <v>34</v>
      </c>
    </row>
    <row r="469" spans="1:16" hidden="1" outlineLevel="1" x14ac:dyDescent="0.2">
      <c r="A469" s="37" t="s">
        <v>626</v>
      </c>
      <c r="B469" s="37" t="s">
        <v>121</v>
      </c>
      <c r="C469" s="37" t="s">
        <v>33</v>
      </c>
      <c r="D469" s="37" t="s">
        <v>34</v>
      </c>
    </row>
    <row r="470" spans="1:16" hidden="1" outlineLevel="1" x14ac:dyDescent="0.2">
      <c r="A470" s="37" t="s">
        <v>627</v>
      </c>
      <c r="B470" s="37" t="s">
        <v>123</v>
      </c>
      <c r="C470" s="37" t="s">
        <v>33</v>
      </c>
      <c r="D470" s="37" t="s">
        <v>34</v>
      </c>
    </row>
    <row r="471" spans="1:16" hidden="1" outlineLevel="1" x14ac:dyDescent="0.2">
      <c r="A471" s="37" t="s">
        <v>628</v>
      </c>
      <c r="B471" s="37" t="s">
        <v>125</v>
      </c>
      <c r="C471" s="37" t="s">
        <v>33</v>
      </c>
      <c r="D471" s="37" t="s">
        <v>34</v>
      </c>
    </row>
    <row r="472" spans="1:16" hidden="1" outlineLevel="1" x14ac:dyDescent="0.2">
      <c r="A472" s="37" t="s">
        <v>629</v>
      </c>
      <c r="B472" s="37" t="s">
        <v>127</v>
      </c>
      <c r="C472" s="37" t="s">
        <v>33</v>
      </c>
      <c r="D472" s="37" t="s">
        <v>34</v>
      </c>
    </row>
    <row r="473" spans="1:16" hidden="1" outlineLevel="1" x14ac:dyDescent="0.2">
      <c r="A473" s="37" t="s">
        <v>630</v>
      </c>
      <c r="B473" s="37" t="s">
        <v>129</v>
      </c>
      <c r="C473" s="37" t="s">
        <v>33</v>
      </c>
      <c r="D473" s="37" t="s">
        <v>34</v>
      </c>
    </row>
    <row r="474" spans="1:16" hidden="1" outlineLevel="1" x14ac:dyDescent="0.2">
      <c r="A474" s="37" t="s">
        <v>631</v>
      </c>
      <c r="B474" s="37" t="s">
        <v>131</v>
      </c>
      <c r="C474" s="37" t="s">
        <v>33</v>
      </c>
      <c r="D474" s="37" t="s">
        <v>34</v>
      </c>
    </row>
    <row r="475" spans="1:16" hidden="1" outlineLevel="1" x14ac:dyDescent="0.2">
      <c r="A475" s="37" t="s">
        <v>632</v>
      </c>
      <c r="B475" s="37" t="s">
        <v>133</v>
      </c>
      <c r="C475" s="37" t="s">
        <v>33</v>
      </c>
      <c r="D475" s="37" t="s">
        <v>34</v>
      </c>
    </row>
    <row r="476" spans="1:16" hidden="1" outlineLevel="1" x14ac:dyDescent="0.2">
      <c r="A476" s="37" t="s">
        <v>633</v>
      </c>
      <c r="B476" s="37" t="s">
        <v>135</v>
      </c>
      <c r="C476" s="37" t="s">
        <v>33</v>
      </c>
      <c r="D476" s="37" t="s">
        <v>34</v>
      </c>
    </row>
    <row r="477" spans="1:16" hidden="1" outlineLevel="1" x14ac:dyDescent="0.2">
      <c r="A477" s="37" t="s">
        <v>634</v>
      </c>
      <c r="B477" s="37" t="s">
        <v>137</v>
      </c>
      <c r="C477" s="37" t="s">
        <v>33</v>
      </c>
      <c r="D477" s="37" t="s">
        <v>34</v>
      </c>
    </row>
    <row r="478" spans="1:16" hidden="1" outlineLevel="1" x14ac:dyDescent="0.2">
      <c r="A478" s="52" t="s">
        <v>635</v>
      </c>
      <c r="B478" s="52" t="s">
        <v>139</v>
      </c>
      <c r="C478" s="52" t="s">
        <v>636</v>
      </c>
      <c r="D478" s="52" t="s">
        <v>34</v>
      </c>
      <c r="E478" s="53">
        <f>ROUND(SUM(E479,E480,E481),3)</f>
        <v>0</v>
      </c>
      <c r="F478" s="54"/>
      <c r="G478" s="53">
        <f>ROUND(SUM(G479,G480,G481),3)</f>
        <v>0</v>
      </c>
      <c r="H478" s="54"/>
      <c r="I478" s="53">
        <f>ROUND(SUM(I479,I480,I481),3)</f>
        <v>0</v>
      </c>
      <c r="J478" s="54"/>
      <c r="K478" s="53">
        <f>ROUND(SUM(K479,K480,K481),3)</f>
        <v>0</v>
      </c>
      <c r="L478" s="54"/>
      <c r="M478" s="53">
        <f>ROUND(SUM(M479,M480,M481),3)</f>
        <v>0</v>
      </c>
      <c r="N478" s="54"/>
      <c r="O478" s="53">
        <f>ROUND(SUM(O479,O480,O481),3)</f>
        <v>0</v>
      </c>
      <c r="P478" s="54"/>
    </row>
    <row r="479" spans="1:16" hidden="1" outlineLevel="1" x14ac:dyDescent="0.2">
      <c r="A479" s="37" t="s">
        <v>637</v>
      </c>
      <c r="B479" s="37" t="s">
        <v>142</v>
      </c>
      <c r="C479" s="37" t="s">
        <v>33</v>
      </c>
      <c r="D479" s="37" t="s">
        <v>34</v>
      </c>
    </row>
    <row r="480" spans="1:16" hidden="1" outlineLevel="1" x14ac:dyDescent="0.2">
      <c r="A480" s="37" t="s">
        <v>638</v>
      </c>
      <c r="B480" s="37" t="s">
        <v>144</v>
      </c>
      <c r="C480" s="37" t="s">
        <v>33</v>
      </c>
      <c r="D480" s="37" t="s">
        <v>34</v>
      </c>
    </row>
    <row r="481" spans="1:16" hidden="1" outlineLevel="1" x14ac:dyDescent="0.2">
      <c r="A481" s="37" t="s">
        <v>639</v>
      </c>
      <c r="B481" s="37" t="s">
        <v>146</v>
      </c>
      <c r="C481" s="37" t="s">
        <v>33</v>
      </c>
      <c r="D481" s="37" t="s">
        <v>34</v>
      </c>
    </row>
    <row r="482" spans="1:16" hidden="1" outlineLevel="1" x14ac:dyDescent="0.2">
      <c r="A482" s="52" t="s">
        <v>640</v>
      </c>
      <c r="B482" s="52" t="s">
        <v>148</v>
      </c>
      <c r="C482" s="52" t="s">
        <v>641</v>
      </c>
      <c r="D482" s="52" t="s">
        <v>34</v>
      </c>
      <c r="E482" s="53">
        <f>ROUND(SUM(E483,E484,E486,E485),3)</f>
        <v>0</v>
      </c>
      <c r="F482" s="54"/>
      <c r="G482" s="53">
        <f>ROUND(SUM(G483,G484,G486,G485),3)</f>
        <v>0</v>
      </c>
      <c r="H482" s="54"/>
      <c r="I482" s="53">
        <f>ROUND(SUM(I483,I484,I486,I485),3)</f>
        <v>0</v>
      </c>
      <c r="J482" s="54"/>
      <c r="K482" s="53">
        <f>ROUND(SUM(K483,K484,K486,K485),3)</f>
        <v>0</v>
      </c>
      <c r="L482" s="54"/>
      <c r="M482" s="53">
        <f>ROUND(SUM(M483,M484,M486,M485),3)</f>
        <v>0</v>
      </c>
      <c r="N482" s="54"/>
      <c r="O482" s="53">
        <f>ROUND(SUM(O483,O484,O486,O485),3)</f>
        <v>0</v>
      </c>
      <c r="P482" s="54"/>
    </row>
    <row r="483" spans="1:16" hidden="1" outlineLevel="1" x14ac:dyDescent="0.2">
      <c r="A483" s="37" t="s">
        <v>642</v>
      </c>
      <c r="B483" s="37" t="s">
        <v>151</v>
      </c>
      <c r="C483" s="37" t="s">
        <v>33</v>
      </c>
      <c r="D483" s="37" t="s">
        <v>34</v>
      </c>
    </row>
    <row r="484" spans="1:16" hidden="1" outlineLevel="1" x14ac:dyDescent="0.2">
      <c r="A484" s="37" t="s">
        <v>643</v>
      </c>
      <c r="B484" s="37" t="s">
        <v>153</v>
      </c>
      <c r="C484" s="37" t="s">
        <v>33</v>
      </c>
      <c r="D484" s="37" t="s">
        <v>34</v>
      </c>
    </row>
    <row r="485" spans="1:16" hidden="1" outlineLevel="1" x14ac:dyDescent="0.2">
      <c r="A485" s="37" t="s">
        <v>644</v>
      </c>
      <c r="B485" s="37" t="s">
        <v>157</v>
      </c>
      <c r="C485" s="37" t="s">
        <v>33</v>
      </c>
      <c r="D485" s="37" t="s">
        <v>34</v>
      </c>
    </row>
    <row r="486" spans="1:16" hidden="1" outlineLevel="1" x14ac:dyDescent="0.2">
      <c r="A486" s="37" t="s">
        <v>645</v>
      </c>
      <c r="B486" s="37" t="s">
        <v>159</v>
      </c>
      <c r="C486" s="37" t="s">
        <v>33</v>
      </c>
      <c r="D486" s="37" t="s">
        <v>34</v>
      </c>
    </row>
    <row r="487" spans="1:16" ht="16.5" collapsed="1" x14ac:dyDescent="0.3">
      <c r="A487" s="41" t="s">
        <v>646</v>
      </c>
      <c r="B487" s="41"/>
      <c r="C487" s="41"/>
      <c r="D487" s="41" t="s">
        <v>29</v>
      </c>
      <c r="E487" s="42">
        <v>2018</v>
      </c>
      <c r="F487" s="42" t="s">
        <v>30</v>
      </c>
      <c r="G487" s="42">
        <v>2019</v>
      </c>
      <c r="H487" s="42" t="s">
        <v>30</v>
      </c>
      <c r="I487" s="42">
        <v>2020</v>
      </c>
      <c r="J487" s="42" t="s">
        <v>30</v>
      </c>
      <c r="K487" s="42">
        <v>2021</v>
      </c>
      <c r="L487" s="42" t="s">
        <v>30</v>
      </c>
      <c r="M487" s="42">
        <v>2022</v>
      </c>
      <c r="N487" s="42" t="s">
        <v>30</v>
      </c>
      <c r="O487" s="42">
        <v>2023</v>
      </c>
      <c r="P487" s="42" t="s">
        <v>30</v>
      </c>
    </row>
    <row r="488" spans="1:16" hidden="1" outlineLevel="1" x14ac:dyDescent="0.2">
      <c r="A488" s="37" t="s">
        <v>647</v>
      </c>
      <c r="B488" s="37" t="s">
        <v>32</v>
      </c>
      <c r="C488" s="37" t="s">
        <v>33</v>
      </c>
      <c r="D488" s="37" t="s">
        <v>34</v>
      </c>
    </row>
    <row r="489" spans="1:16" hidden="1" outlineLevel="1" x14ac:dyDescent="0.2">
      <c r="A489" s="37" t="s">
        <v>648</v>
      </c>
      <c r="B489" s="37" t="s">
        <v>36</v>
      </c>
      <c r="C489" s="37" t="s">
        <v>33</v>
      </c>
      <c r="D489" s="37" t="s">
        <v>34</v>
      </c>
    </row>
    <row r="490" spans="1:16" hidden="1" outlineLevel="1" x14ac:dyDescent="0.2">
      <c r="A490" s="37" t="s">
        <v>649</v>
      </c>
      <c r="B490" s="37" t="s">
        <v>38</v>
      </c>
      <c r="C490" s="37" t="s">
        <v>33</v>
      </c>
      <c r="D490" s="37" t="s">
        <v>34</v>
      </c>
    </row>
    <row r="491" spans="1:16" hidden="1" outlineLevel="1" x14ac:dyDescent="0.2">
      <c r="A491" s="37" t="s">
        <v>650</v>
      </c>
      <c r="B491" s="37" t="s">
        <v>40</v>
      </c>
      <c r="C491" s="37" t="s">
        <v>33</v>
      </c>
      <c r="D491" s="37" t="s">
        <v>34</v>
      </c>
    </row>
    <row r="492" spans="1:16" hidden="1" outlineLevel="1" x14ac:dyDescent="0.2">
      <c r="A492" s="37" t="s">
        <v>651</v>
      </c>
      <c r="B492" s="37" t="s">
        <v>44</v>
      </c>
      <c r="C492" s="37" t="s">
        <v>33</v>
      </c>
      <c r="D492" s="37" t="s">
        <v>34</v>
      </c>
    </row>
    <row r="493" spans="1:16" hidden="1" outlineLevel="1" x14ac:dyDescent="0.2">
      <c r="A493" s="43" t="s">
        <v>652</v>
      </c>
      <c r="B493" s="43" t="s">
        <v>46</v>
      </c>
      <c r="C493" s="43" t="s">
        <v>653</v>
      </c>
      <c r="D493" s="43" t="s">
        <v>34</v>
      </c>
      <c r="E493" s="44">
        <f>ROUND(SUM(E488,E489,E490,-E491,-E492),3)</f>
        <v>0</v>
      </c>
      <c r="F493" s="45"/>
      <c r="G493" s="44">
        <f>ROUND(SUM(G488,G489,G490,-G491,-G492),3)</f>
        <v>0</v>
      </c>
      <c r="H493" s="45"/>
      <c r="I493" s="44">
        <f>ROUND(SUM(I488,I489,I490,-I491,-I492),3)</f>
        <v>0</v>
      </c>
      <c r="J493" s="45"/>
      <c r="K493" s="44">
        <f>ROUND(SUM(K488,K489,K490,-K491,-K492),3)</f>
        <v>0</v>
      </c>
      <c r="L493" s="45"/>
      <c r="M493" s="44">
        <f>ROUND(SUM(M488,M489,M490,-M491,-M492),3)</f>
        <v>0</v>
      </c>
      <c r="N493" s="45"/>
      <c r="O493" s="44">
        <f>ROUND(SUM(O488,O489,O490,-O491,-O492),3)</f>
        <v>0</v>
      </c>
      <c r="P493" s="45"/>
    </row>
    <row r="494" spans="1:16" hidden="1" outlineLevel="1" x14ac:dyDescent="0.2">
      <c r="A494" s="49" t="s">
        <v>654</v>
      </c>
      <c r="B494" s="49" t="s">
        <v>49</v>
      </c>
      <c r="C494" s="49" t="s">
        <v>655</v>
      </c>
      <c r="D494" s="49" t="s">
        <v>34</v>
      </c>
      <c r="E494" s="50">
        <f>ROUND(SUM(-E495,-E507,-E512,E493,-E513),3)</f>
        <v>0</v>
      </c>
      <c r="F494" s="51"/>
      <c r="G494" s="50">
        <f>ROUND(SUM(-G495,-G507,-G512,G493,-G513),3)</f>
        <v>0</v>
      </c>
      <c r="H494" s="51"/>
      <c r="I494" s="50">
        <f>ROUND(SUM(-I495,-I507,-I512,I493,-I513),3)</f>
        <v>0</v>
      </c>
      <c r="J494" s="51"/>
      <c r="K494" s="50">
        <f>ROUND(SUM(-K495,-K507,-K512,K493,-K513),3)</f>
        <v>0</v>
      </c>
      <c r="L494" s="51"/>
      <c r="M494" s="50">
        <f>ROUND(SUM(-M495,-M507,-M512,M493,-M513),3)</f>
        <v>0</v>
      </c>
      <c r="N494" s="51"/>
      <c r="O494" s="50">
        <f>ROUND(SUM(-O495,-O507,-O512,O493,-O513),3)</f>
        <v>0</v>
      </c>
      <c r="P494" s="51"/>
    </row>
    <row r="495" spans="1:16" hidden="1" outlineLevel="1" x14ac:dyDescent="0.2">
      <c r="A495" s="49" t="s">
        <v>656</v>
      </c>
      <c r="B495" s="49" t="s">
        <v>52</v>
      </c>
      <c r="C495" s="49" t="s">
        <v>657</v>
      </c>
      <c r="D495" s="49" t="s">
        <v>34</v>
      </c>
      <c r="E495" s="50">
        <f>ROUND(SUM(E503,E504,E505,E496,E506),3)</f>
        <v>0</v>
      </c>
      <c r="F495" s="51"/>
      <c r="G495" s="50">
        <f>ROUND(SUM(G503,G504,G505,G496,G506),3)</f>
        <v>0</v>
      </c>
      <c r="H495" s="51"/>
      <c r="I495" s="50">
        <f>ROUND(SUM(I503,I504,I505,I496,I506),3)</f>
        <v>0</v>
      </c>
      <c r="J495" s="51"/>
      <c r="K495" s="50">
        <f>ROUND(SUM(K503,K504,K505,K496,K506),3)</f>
        <v>0</v>
      </c>
      <c r="L495" s="51"/>
      <c r="M495" s="50">
        <f>ROUND(SUM(M503,M504,M505,M496,M506),3)</f>
        <v>0</v>
      </c>
      <c r="N495" s="51"/>
      <c r="O495" s="50">
        <f>ROUND(SUM(O503,O504,O505,O496,O506),3)</f>
        <v>0</v>
      </c>
      <c r="P495" s="51"/>
    </row>
    <row r="496" spans="1:16" hidden="1" outlineLevel="1" x14ac:dyDescent="0.2">
      <c r="A496" s="52" t="s">
        <v>658</v>
      </c>
      <c r="B496" s="52" t="s">
        <v>55</v>
      </c>
      <c r="C496" s="52" t="s">
        <v>33</v>
      </c>
      <c r="D496" s="52" t="s">
        <v>34</v>
      </c>
      <c r="E496" s="53">
        <f>ROUND(SUM(E497,E498,E499,E500,E501,E502),3)</f>
        <v>0</v>
      </c>
      <c r="F496" s="54"/>
      <c r="G496" s="53">
        <f>ROUND(SUM(G497,G498,G499,G500,G501,G502),3)</f>
        <v>0</v>
      </c>
      <c r="H496" s="54"/>
      <c r="I496" s="53">
        <f>ROUND(SUM(I497,I498,I499,I500,I501,I502),3)</f>
        <v>0</v>
      </c>
      <c r="J496" s="54"/>
      <c r="K496" s="53">
        <f>ROUND(SUM(K497,K498,K499,K500,K501,K502),3)</f>
        <v>0</v>
      </c>
      <c r="L496" s="54"/>
      <c r="M496" s="53">
        <f>ROUND(SUM(M497,M498,M499,M500,M501,M502),3)</f>
        <v>0</v>
      </c>
      <c r="N496" s="54"/>
      <c r="O496" s="53">
        <f>ROUND(SUM(O497,O498,O499,O500,O501,O502),3)</f>
        <v>0</v>
      </c>
      <c r="P496" s="54"/>
    </row>
    <row r="497" spans="1:16" hidden="1" outlineLevel="1" x14ac:dyDescent="0.2">
      <c r="A497" s="37" t="s">
        <v>659</v>
      </c>
      <c r="B497" s="37" t="s">
        <v>57</v>
      </c>
      <c r="C497" s="37" t="s">
        <v>33</v>
      </c>
      <c r="D497" s="37" t="s">
        <v>34</v>
      </c>
    </row>
    <row r="498" spans="1:16" hidden="1" outlineLevel="1" x14ac:dyDescent="0.2">
      <c r="A498" s="37" t="s">
        <v>660</v>
      </c>
      <c r="B498" s="37" t="s">
        <v>59</v>
      </c>
      <c r="C498" s="37" t="s">
        <v>33</v>
      </c>
      <c r="D498" s="37" t="s">
        <v>34</v>
      </c>
    </row>
    <row r="499" spans="1:16" hidden="1" outlineLevel="1" x14ac:dyDescent="0.2">
      <c r="A499" s="37" t="s">
        <v>661</v>
      </c>
      <c r="B499" s="37" t="s">
        <v>61</v>
      </c>
      <c r="C499" s="37" t="s">
        <v>33</v>
      </c>
      <c r="D499" s="37" t="s">
        <v>34</v>
      </c>
    </row>
    <row r="500" spans="1:16" hidden="1" outlineLevel="1" x14ac:dyDescent="0.2">
      <c r="A500" s="37" t="s">
        <v>662</v>
      </c>
      <c r="B500" s="37" t="s">
        <v>63</v>
      </c>
      <c r="C500" s="37" t="s">
        <v>33</v>
      </c>
      <c r="D500" s="37" t="s">
        <v>34</v>
      </c>
    </row>
    <row r="501" spans="1:16" hidden="1" outlineLevel="1" x14ac:dyDescent="0.2">
      <c r="A501" s="37" t="s">
        <v>663</v>
      </c>
      <c r="B501" s="37" t="s">
        <v>65</v>
      </c>
      <c r="C501" s="37" t="s">
        <v>33</v>
      </c>
      <c r="D501" s="37" t="s">
        <v>34</v>
      </c>
    </row>
    <row r="502" spans="1:16" hidden="1" outlineLevel="1" x14ac:dyDescent="0.2">
      <c r="A502" s="37" t="s">
        <v>664</v>
      </c>
      <c r="B502" s="37" t="s">
        <v>67</v>
      </c>
      <c r="C502" s="37" t="s">
        <v>33</v>
      </c>
      <c r="D502" s="37" t="s">
        <v>34</v>
      </c>
    </row>
    <row r="503" spans="1:16" hidden="1" outlineLevel="1" x14ac:dyDescent="0.2">
      <c r="A503" s="37" t="s">
        <v>665</v>
      </c>
      <c r="B503" s="37" t="s">
        <v>69</v>
      </c>
      <c r="C503" s="37" t="s">
        <v>33</v>
      </c>
      <c r="D503" s="37" t="s">
        <v>34</v>
      </c>
    </row>
    <row r="504" spans="1:16" hidden="1" outlineLevel="1" x14ac:dyDescent="0.2">
      <c r="A504" s="37" t="s">
        <v>666</v>
      </c>
      <c r="B504" s="37" t="s">
        <v>71</v>
      </c>
      <c r="C504" s="37" t="s">
        <v>33</v>
      </c>
      <c r="D504" s="37" t="s">
        <v>34</v>
      </c>
    </row>
    <row r="505" spans="1:16" hidden="1" outlineLevel="1" x14ac:dyDescent="0.2">
      <c r="A505" s="37" t="s">
        <v>667</v>
      </c>
      <c r="B505" s="37" t="s">
        <v>77</v>
      </c>
      <c r="C505" s="37" t="s">
        <v>33</v>
      </c>
      <c r="D505" s="37" t="s">
        <v>34</v>
      </c>
    </row>
    <row r="506" spans="1:16" hidden="1" outlineLevel="1" x14ac:dyDescent="0.2">
      <c r="A506" s="37" t="s">
        <v>668</v>
      </c>
      <c r="B506" s="37" t="s">
        <v>79</v>
      </c>
      <c r="C506" s="37" t="s">
        <v>33</v>
      </c>
      <c r="D506" s="37" t="s">
        <v>34</v>
      </c>
    </row>
    <row r="507" spans="1:16" hidden="1" outlineLevel="1" x14ac:dyDescent="0.2">
      <c r="A507" s="52" t="s">
        <v>669</v>
      </c>
      <c r="B507" s="52" t="s">
        <v>81</v>
      </c>
      <c r="C507" s="52" t="s">
        <v>670</v>
      </c>
      <c r="D507" s="52" t="s">
        <v>34</v>
      </c>
      <c r="E507" s="53">
        <f>ROUND(SUM(E508,E1,E509,E511,E510,E1,E1,E1),3)</f>
        <v>0</v>
      </c>
      <c r="F507" s="54"/>
      <c r="G507" s="53">
        <f>ROUND(SUM(G508,G1,G509,G511,G510,G1,G1,G1),3)</f>
        <v>0</v>
      </c>
      <c r="H507" s="54"/>
      <c r="I507" s="53">
        <f>ROUND(SUM(I508,I1,I509,I511,I510,I1,I1,I1),3)</f>
        <v>0</v>
      </c>
      <c r="J507" s="54"/>
      <c r="K507" s="53">
        <f>ROUND(SUM(K508,K1,K509,K511,K510,K1,K1,K1),3)</f>
        <v>0</v>
      </c>
      <c r="L507" s="54"/>
      <c r="M507" s="53">
        <f>ROUND(SUM(M508,M1,M509,M511,M510,M1,M1,M1),3)</f>
        <v>0</v>
      </c>
      <c r="N507" s="54"/>
      <c r="O507" s="53">
        <f>ROUND(SUM(O508,O1,O509,O511,O510,O1,O1,O1),3)</f>
        <v>0</v>
      </c>
      <c r="P507" s="54"/>
    </row>
    <row r="508" spans="1:16" hidden="1" outlineLevel="1" x14ac:dyDescent="0.2">
      <c r="A508" s="37" t="s">
        <v>671</v>
      </c>
      <c r="B508" s="37" t="s">
        <v>84</v>
      </c>
      <c r="C508" s="37" t="s">
        <v>33</v>
      </c>
      <c r="D508" s="37" t="s">
        <v>34</v>
      </c>
    </row>
    <row r="509" spans="1:16" hidden="1" outlineLevel="1" x14ac:dyDescent="0.2">
      <c r="A509" s="37" t="s">
        <v>672</v>
      </c>
      <c r="B509" s="37" t="s">
        <v>92</v>
      </c>
      <c r="C509" s="37" t="s">
        <v>33</v>
      </c>
      <c r="D509" s="37" t="s">
        <v>34</v>
      </c>
    </row>
    <row r="510" spans="1:16" hidden="1" outlineLevel="1" x14ac:dyDescent="0.2">
      <c r="A510" s="37" t="s">
        <v>673</v>
      </c>
      <c r="B510" s="37" t="s">
        <v>94</v>
      </c>
      <c r="C510" s="37" t="s">
        <v>33</v>
      </c>
      <c r="D510" s="37" t="s">
        <v>34</v>
      </c>
    </row>
    <row r="511" spans="1:16" hidden="1" outlineLevel="1" x14ac:dyDescent="0.2">
      <c r="A511" s="37" t="s">
        <v>674</v>
      </c>
      <c r="B511" s="37" t="s">
        <v>96</v>
      </c>
      <c r="C511" s="37" t="s">
        <v>33</v>
      </c>
      <c r="D511" s="37" t="s">
        <v>34</v>
      </c>
    </row>
    <row r="512" spans="1:16" hidden="1" outlineLevel="1" x14ac:dyDescent="0.2">
      <c r="A512" s="37" t="s">
        <v>675</v>
      </c>
      <c r="B512" s="37" t="s">
        <v>98</v>
      </c>
      <c r="C512" s="37" t="s">
        <v>33</v>
      </c>
      <c r="D512" s="37" t="s">
        <v>34</v>
      </c>
    </row>
    <row r="513" spans="1:16" hidden="1" outlineLevel="1" x14ac:dyDescent="0.2">
      <c r="A513" s="46" t="s">
        <v>676</v>
      </c>
      <c r="B513" s="46" t="s">
        <v>100</v>
      </c>
      <c r="C513" s="46" t="s">
        <v>677</v>
      </c>
      <c r="D513" s="46" t="s">
        <v>34</v>
      </c>
      <c r="E513" s="47">
        <f>ROUND(SUM(E514,E516),3)</f>
        <v>0</v>
      </c>
      <c r="F513" s="48"/>
      <c r="G513" s="47">
        <f>ROUND(SUM(G514,G516),3)</f>
        <v>0</v>
      </c>
      <c r="H513" s="48"/>
      <c r="I513" s="47">
        <f>ROUND(SUM(I514,I516),3)</f>
        <v>0</v>
      </c>
      <c r="J513" s="48"/>
      <c r="K513" s="47">
        <f>ROUND(SUM(K514,K516),3)</f>
        <v>0</v>
      </c>
      <c r="L513" s="48"/>
      <c r="M513" s="47">
        <f>ROUND(SUM(M514,M516),3)</f>
        <v>0</v>
      </c>
      <c r="N513" s="48"/>
      <c r="O513" s="47">
        <f>ROUND(SUM(O514,O516),3)</f>
        <v>0</v>
      </c>
      <c r="P513" s="48"/>
    </row>
    <row r="514" spans="1:16" hidden="1" outlineLevel="1" x14ac:dyDescent="0.2">
      <c r="A514" s="37" t="s">
        <v>678</v>
      </c>
      <c r="B514" s="37" t="s">
        <v>103</v>
      </c>
      <c r="C514" s="37" t="s">
        <v>33</v>
      </c>
      <c r="D514" s="37" t="s">
        <v>34</v>
      </c>
    </row>
    <row r="515" spans="1:16" hidden="1" outlineLevel="1" x14ac:dyDescent="0.2">
      <c r="A515" s="49" t="s">
        <v>679</v>
      </c>
      <c r="B515" s="49" t="s">
        <v>105</v>
      </c>
      <c r="C515" s="49" t="s">
        <v>680</v>
      </c>
      <c r="D515" s="49" t="s">
        <v>34</v>
      </c>
      <c r="E515" s="50">
        <f>ROUND(SUM(E516),3)</f>
        <v>0</v>
      </c>
      <c r="F515" s="51"/>
      <c r="G515" s="50">
        <f>ROUND(SUM(G516),3)</f>
        <v>0</v>
      </c>
      <c r="H515" s="51"/>
      <c r="I515" s="50">
        <f>ROUND(SUM(I516),3)</f>
        <v>0</v>
      </c>
      <c r="J515" s="51"/>
      <c r="K515" s="50">
        <f>ROUND(SUM(K516),3)</f>
        <v>0</v>
      </c>
      <c r="L515" s="51"/>
      <c r="M515" s="50">
        <f>ROUND(SUM(M516),3)</f>
        <v>0</v>
      </c>
      <c r="N515" s="51"/>
      <c r="O515" s="50">
        <f>ROUND(SUM(O516),3)</f>
        <v>0</v>
      </c>
      <c r="P515" s="51"/>
    </row>
    <row r="516" spans="1:16" hidden="1" outlineLevel="1" x14ac:dyDescent="0.2">
      <c r="A516" s="52" t="s">
        <v>681</v>
      </c>
      <c r="B516" s="52" t="s">
        <v>108</v>
      </c>
      <c r="C516" s="52" t="s">
        <v>682</v>
      </c>
      <c r="D516" s="52" t="s">
        <v>34</v>
      </c>
      <c r="E516" s="53">
        <f>ROUND(SUM(E517,E518,E519),3)</f>
        <v>0</v>
      </c>
      <c r="F516" s="54"/>
      <c r="G516" s="53">
        <f>ROUND(SUM(G517,G518,G519),3)</f>
        <v>0</v>
      </c>
      <c r="H516" s="54"/>
      <c r="I516" s="53">
        <f>ROUND(SUM(I517,I518,I519),3)</f>
        <v>0</v>
      </c>
      <c r="J516" s="54"/>
      <c r="K516" s="53">
        <f>ROUND(SUM(K517,K518,K519),3)</f>
        <v>0</v>
      </c>
      <c r="L516" s="54"/>
      <c r="M516" s="53">
        <f>ROUND(SUM(M517,M518,M519),3)</f>
        <v>0</v>
      </c>
      <c r="N516" s="54"/>
      <c r="O516" s="53">
        <f>ROUND(SUM(O517,O518,O519),3)</f>
        <v>0</v>
      </c>
      <c r="P516" s="54"/>
    </row>
    <row r="517" spans="1:16" hidden="1" outlineLevel="1" x14ac:dyDescent="0.2">
      <c r="A517" s="37" t="s">
        <v>683</v>
      </c>
      <c r="B517" s="37" t="s">
        <v>111</v>
      </c>
      <c r="C517" s="37" t="s">
        <v>33</v>
      </c>
      <c r="D517" s="37" t="s">
        <v>34</v>
      </c>
    </row>
    <row r="518" spans="1:16" hidden="1" outlineLevel="1" x14ac:dyDescent="0.2">
      <c r="A518" s="37" t="s">
        <v>684</v>
      </c>
      <c r="B518" s="37" t="s">
        <v>113</v>
      </c>
      <c r="C518" s="37" t="s">
        <v>33</v>
      </c>
      <c r="D518" s="37" t="s">
        <v>34</v>
      </c>
    </row>
    <row r="519" spans="1:16" hidden="1" outlineLevel="1" x14ac:dyDescent="0.2">
      <c r="A519" s="52" t="s">
        <v>685</v>
      </c>
      <c r="B519" s="52" t="s">
        <v>115</v>
      </c>
      <c r="C519" s="52" t="s">
        <v>33</v>
      </c>
      <c r="D519" s="52" t="s">
        <v>34</v>
      </c>
      <c r="E519" s="53">
        <f>ROUND(SUM(E520,E521,E522,E523,E524,E525,E526,E527,E528,E529,E530),3)</f>
        <v>0</v>
      </c>
      <c r="F519" s="54"/>
      <c r="G519" s="53">
        <f>ROUND(SUM(G520,G521,G522,G523,G524,G525,G526,G527,G528,G529,G530),3)</f>
        <v>0</v>
      </c>
      <c r="H519" s="54"/>
      <c r="I519" s="53">
        <f>ROUND(SUM(I520,I521,I522,I523,I524,I525,I526,I527,I528,I529,I530),3)</f>
        <v>0</v>
      </c>
      <c r="J519" s="54"/>
      <c r="K519" s="53">
        <f>ROUND(SUM(K520,K521,K522,K523,K524,K525,K526,K527,K528,K529,K530),3)</f>
        <v>0</v>
      </c>
      <c r="L519" s="54"/>
      <c r="M519" s="53">
        <f>ROUND(SUM(M520,M521,M522,M523,M524,M525,M526,M527,M528,M529,M530),3)</f>
        <v>0</v>
      </c>
      <c r="N519" s="54"/>
      <c r="O519" s="53">
        <f>ROUND(SUM(O520,O521,O522,O523,O524,O525,O526,O527,O528,O529,O530),3)</f>
        <v>0</v>
      </c>
      <c r="P519" s="54"/>
    </row>
    <row r="520" spans="1:16" hidden="1" outlineLevel="1" x14ac:dyDescent="0.2">
      <c r="A520" s="37" t="s">
        <v>686</v>
      </c>
      <c r="B520" s="37" t="s">
        <v>117</v>
      </c>
      <c r="C520" s="37" t="s">
        <v>33</v>
      </c>
      <c r="D520" s="37" t="s">
        <v>34</v>
      </c>
    </row>
    <row r="521" spans="1:16" hidden="1" outlineLevel="1" x14ac:dyDescent="0.2">
      <c r="A521" s="37" t="s">
        <v>687</v>
      </c>
      <c r="B521" s="37" t="s">
        <v>119</v>
      </c>
      <c r="C521" s="37" t="s">
        <v>33</v>
      </c>
      <c r="D521" s="37" t="s">
        <v>34</v>
      </c>
    </row>
    <row r="522" spans="1:16" hidden="1" outlineLevel="1" x14ac:dyDescent="0.2">
      <c r="A522" s="37" t="s">
        <v>688</v>
      </c>
      <c r="B522" s="37" t="s">
        <v>121</v>
      </c>
      <c r="C522" s="37" t="s">
        <v>33</v>
      </c>
      <c r="D522" s="37" t="s">
        <v>34</v>
      </c>
    </row>
    <row r="523" spans="1:16" hidden="1" outlineLevel="1" x14ac:dyDescent="0.2">
      <c r="A523" s="37" t="s">
        <v>689</v>
      </c>
      <c r="B523" s="37" t="s">
        <v>123</v>
      </c>
      <c r="C523" s="37" t="s">
        <v>33</v>
      </c>
      <c r="D523" s="37" t="s">
        <v>34</v>
      </c>
    </row>
    <row r="524" spans="1:16" hidden="1" outlineLevel="1" x14ac:dyDescent="0.2">
      <c r="A524" s="37" t="s">
        <v>690</v>
      </c>
      <c r="B524" s="37" t="s">
        <v>125</v>
      </c>
      <c r="C524" s="37" t="s">
        <v>33</v>
      </c>
      <c r="D524" s="37" t="s">
        <v>34</v>
      </c>
    </row>
    <row r="525" spans="1:16" hidden="1" outlineLevel="1" x14ac:dyDescent="0.2">
      <c r="A525" s="37" t="s">
        <v>691</v>
      </c>
      <c r="B525" s="37" t="s">
        <v>127</v>
      </c>
      <c r="C525" s="37" t="s">
        <v>33</v>
      </c>
      <c r="D525" s="37" t="s">
        <v>34</v>
      </c>
    </row>
    <row r="526" spans="1:16" hidden="1" outlineLevel="1" x14ac:dyDescent="0.2">
      <c r="A526" s="37" t="s">
        <v>692</v>
      </c>
      <c r="B526" s="37" t="s">
        <v>129</v>
      </c>
      <c r="C526" s="37" t="s">
        <v>33</v>
      </c>
      <c r="D526" s="37" t="s">
        <v>34</v>
      </c>
    </row>
    <row r="527" spans="1:16" hidden="1" outlineLevel="1" x14ac:dyDescent="0.2">
      <c r="A527" s="37" t="s">
        <v>693</v>
      </c>
      <c r="B527" s="37" t="s">
        <v>131</v>
      </c>
      <c r="C527" s="37" t="s">
        <v>33</v>
      </c>
      <c r="D527" s="37" t="s">
        <v>34</v>
      </c>
    </row>
    <row r="528" spans="1:16" hidden="1" outlineLevel="1" x14ac:dyDescent="0.2">
      <c r="A528" s="37" t="s">
        <v>694</v>
      </c>
      <c r="B528" s="37" t="s">
        <v>133</v>
      </c>
      <c r="C528" s="37" t="s">
        <v>33</v>
      </c>
      <c r="D528" s="37" t="s">
        <v>34</v>
      </c>
    </row>
    <row r="529" spans="1:16" hidden="1" outlineLevel="1" x14ac:dyDescent="0.2">
      <c r="A529" s="37" t="s">
        <v>695</v>
      </c>
      <c r="B529" s="37" t="s">
        <v>135</v>
      </c>
      <c r="C529" s="37" t="s">
        <v>33</v>
      </c>
      <c r="D529" s="37" t="s">
        <v>34</v>
      </c>
    </row>
    <row r="530" spans="1:16" hidden="1" outlineLevel="1" x14ac:dyDescent="0.2">
      <c r="A530" s="37" t="s">
        <v>696</v>
      </c>
      <c r="B530" s="37" t="s">
        <v>137</v>
      </c>
      <c r="C530" s="37" t="s">
        <v>33</v>
      </c>
      <c r="D530" s="37" t="s">
        <v>34</v>
      </c>
    </row>
    <row r="531" spans="1:16" ht="16.5" collapsed="1" x14ac:dyDescent="0.3">
      <c r="A531" s="41" t="s">
        <v>697</v>
      </c>
      <c r="B531" s="41"/>
      <c r="C531" s="41"/>
      <c r="D531" s="41" t="s">
        <v>29</v>
      </c>
      <c r="E531" s="42">
        <v>2018</v>
      </c>
      <c r="F531" s="42" t="s">
        <v>30</v>
      </c>
      <c r="G531" s="42">
        <v>2019</v>
      </c>
      <c r="H531" s="42" t="s">
        <v>30</v>
      </c>
      <c r="I531" s="42">
        <v>2020</v>
      </c>
      <c r="J531" s="42" t="s">
        <v>30</v>
      </c>
      <c r="K531" s="42">
        <v>2021</v>
      </c>
      <c r="L531" s="42" t="s">
        <v>30</v>
      </c>
      <c r="M531" s="42">
        <v>2022</v>
      </c>
      <c r="N531" s="42" t="s">
        <v>30</v>
      </c>
      <c r="O531" s="42">
        <v>2023</v>
      </c>
      <c r="P531" s="42" t="s">
        <v>30</v>
      </c>
    </row>
    <row r="532" spans="1:16" hidden="1" outlineLevel="1" x14ac:dyDescent="0.2">
      <c r="A532" s="37" t="s">
        <v>698</v>
      </c>
      <c r="B532" s="37" t="s">
        <v>32</v>
      </c>
      <c r="C532" s="37" t="s">
        <v>33</v>
      </c>
      <c r="D532" s="37" t="s">
        <v>34</v>
      </c>
    </row>
    <row r="533" spans="1:16" hidden="1" outlineLevel="1" x14ac:dyDescent="0.2">
      <c r="A533" s="37" t="s">
        <v>699</v>
      </c>
      <c r="B533" s="37" t="s">
        <v>36</v>
      </c>
      <c r="C533" s="37" t="s">
        <v>33</v>
      </c>
      <c r="D533" s="37" t="s">
        <v>34</v>
      </c>
    </row>
    <row r="534" spans="1:16" hidden="1" outlineLevel="1" x14ac:dyDescent="0.2">
      <c r="A534" s="37" t="s">
        <v>700</v>
      </c>
      <c r="B534" s="37" t="s">
        <v>38</v>
      </c>
      <c r="C534" s="37" t="s">
        <v>33</v>
      </c>
      <c r="D534" s="37" t="s">
        <v>34</v>
      </c>
    </row>
    <row r="535" spans="1:16" hidden="1" outlineLevel="1" x14ac:dyDescent="0.2">
      <c r="A535" s="37" t="s">
        <v>701</v>
      </c>
      <c r="B535" s="37" t="s">
        <v>40</v>
      </c>
      <c r="C535" s="37" t="s">
        <v>33</v>
      </c>
      <c r="D535" s="37" t="s">
        <v>34</v>
      </c>
    </row>
    <row r="536" spans="1:16" hidden="1" outlineLevel="1" x14ac:dyDescent="0.2">
      <c r="A536" s="37" t="s">
        <v>702</v>
      </c>
      <c r="B536" s="37" t="s">
        <v>44</v>
      </c>
      <c r="C536" s="37" t="s">
        <v>33</v>
      </c>
      <c r="D536" s="37" t="s">
        <v>34</v>
      </c>
    </row>
    <row r="537" spans="1:16" hidden="1" outlineLevel="1" x14ac:dyDescent="0.2">
      <c r="A537" s="43" t="s">
        <v>703</v>
      </c>
      <c r="B537" s="43" t="s">
        <v>46</v>
      </c>
      <c r="C537" s="43" t="s">
        <v>704</v>
      </c>
      <c r="D537" s="43" t="s">
        <v>34</v>
      </c>
      <c r="E537" s="44">
        <f>ROUND(SUM(E532,E533,E534,-E535,-E536),3)</f>
        <v>0</v>
      </c>
      <c r="F537" s="45"/>
      <c r="G537" s="44">
        <f>ROUND(SUM(G532,G533,G534,-G535,-G536),3)</f>
        <v>0</v>
      </c>
      <c r="H537" s="45"/>
      <c r="I537" s="44">
        <f>ROUND(SUM(I532,I533,I534,-I535,-I536),3)</f>
        <v>0</v>
      </c>
      <c r="J537" s="45"/>
      <c r="K537" s="44">
        <f>ROUND(SUM(K532,K533,K534,-K535,-K536),3)</f>
        <v>0</v>
      </c>
      <c r="L537" s="45"/>
      <c r="M537" s="44">
        <f>ROUND(SUM(M532,M533,M534,-M535,-M536),3)</f>
        <v>0</v>
      </c>
      <c r="N537" s="45"/>
      <c r="O537" s="44">
        <f>ROUND(SUM(O532,O533,O534,-O535,-O536),3)</f>
        <v>0</v>
      </c>
      <c r="P537" s="45"/>
    </row>
    <row r="538" spans="1:16" hidden="1" outlineLevel="1" x14ac:dyDescent="0.2">
      <c r="A538" s="49" t="s">
        <v>705</v>
      </c>
      <c r="B538" s="49" t="s">
        <v>49</v>
      </c>
      <c r="C538" s="49" t="s">
        <v>706</v>
      </c>
      <c r="D538" s="49" t="s">
        <v>34</v>
      </c>
      <c r="E538" s="50">
        <f>ROUND(SUM(-E539,-E553,-E563,E537,-E564),3)</f>
        <v>0</v>
      </c>
      <c r="F538" s="51"/>
      <c r="G538" s="50">
        <f>ROUND(SUM(-G539,-G553,-G563,G537,-G564),3)</f>
        <v>0</v>
      </c>
      <c r="H538" s="51"/>
      <c r="I538" s="50">
        <f>ROUND(SUM(-I539,-I553,-I563,I537,-I564),3)</f>
        <v>0</v>
      </c>
      <c r="J538" s="51"/>
      <c r="K538" s="50">
        <f>ROUND(SUM(-K539,-K553,-K563,K537,-K564),3)</f>
        <v>0</v>
      </c>
      <c r="L538" s="51"/>
      <c r="M538" s="50">
        <f>ROUND(SUM(-M539,-M553,-M563,M537,-M564),3)</f>
        <v>0</v>
      </c>
      <c r="N538" s="51"/>
      <c r="O538" s="50">
        <f>ROUND(SUM(-O539,-O553,-O563,O537,-O564),3)</f>
        <v>0</v>
      </c>
      <c r="P538" s="51"/>
    </row>
    <row r="539" spans="1:16" hidden="1" outlineLevel="1" x14ac:dyDescent="0.2">
      <c r="A539" s="49" t="s">
        <v>707</v>
      </c>
      <c r="B539" s="49" t="s">
        <v>52</v>
      </c>
      <c r="C539" s="49" t="s">
        <v>708</v>
      </c>
      <c r="D539" s="49" t="s">
        <v>34</v>
      </c>
      <c r="E539" s="50">
        <f>ROUND(SUM(E547,E548,E549,E550,E551,E540,E552),3)</f>
        <v>0</v>
      </c>
      <c r="F539" s="51"/>
      <c r="G539" s="50">
        <f>ROUND(SUM(G547,G548,G549,G550,G551,G540,G552),3)</f>
        <v>0</v>
      </c>
      <c r="H539" s="51"/>
      <c r="I539" s="50">
        <f>ROUND(SUM(I547,I548,I549,I550,I551,I540,I552),3)</f>
        <v>0</v>
      </c>
      <c r="J539" s="51"/>
      <c r="K539" s="50">
        <f>ROUND(SUM(K547,K548,K549,K550,K551,K540,K552),3)</f>
        <v>0</v>
      </c>
      <c r="L539" s="51"/>
      <c r="M539" s="50">
        <f>ROUND(SUM(M547,M548,M549,M550,M551,M540,M552),3)</f>
        <v>0</v>
      </c>
      <c r="N539" s="51"/>
      <c r="O539" s="50">
        <f>ROUND(SUM(O547,O548,O549,O550,O551,O540,O552),3)</f>
        <v>0</v>
      </c>
      <c r="P539" s="51"/>
    </row>
    <row r="540" spans="1:16" hidden="1" outlineLevel="1" x14ac:dyDescent="0.2">
      <c r="A540" s="52" t="s">
        <v>709</v>
      </c>
      <c r="B540" s="52" t="s">
        <v>55</v>
      </c>
      <c r="C540" s="52" t="s">
        <v>33</v>
      </c>
      <c r="D540" s="52" t="s">
        <v>34</v>
      </c>
      <c r="E540" s="53">
        <f>ROUND(SUM(E541,E542,E543,E544,E545,E546),3)</f>
        <v>0</v>
      </c>
      <c r="F540" s="54"/>
      <c r="G540" s="53">
        <f>ROUND(SUM(G541,G542,G543,G544,G545,G546),3)</f>
        <v>0</v>
      </c>
      <c r="H540" s="54"/>
      <c r="I540" s="53">
        <f>ROUND(SUM(I541,I542,I543,I544,I545,I546),3)</f>
        <v>0</v>
      </c>
      <c r="J540" s="54"/>
      <c r="K540" s="53">
        <f>ROUND(SUM(K541,K542,K543,K544,K545,K546),3)</f>
        <v>0</v>
      </c>
      <c r="L540" s="54"/>
      <c r="M540" s="53">
        <f>ROUND(SUM(M541,M542,M543,M544,M545,M546),3)</f>
        <v>0</v>
      </c>
      <c r="N540" s="54"/>
      <c r="O540" s="53">
        <f>ROUND(SUM(O541,O542,O543,O544,O545,O546),3)</f>
        <v>0</v>
      </c>
      <c r="P540" s="54"/>
    </row>
    <row r="541" spans="1:16" hidden="1" outlineLevel="1" x14ac:dyDescent="0.2">
      <c r="A541" s="37" t="s">
        <v>710</v>
      </c>
      <c r="B541" s="37" t="s">
        <v>57</v>
      </c>
      <c r="C541" s="37" t="s">
        <v>33</v>
      </c>
      <c r="D541" s="37" t="s">
        <v>34</v>
      </c>
    </row>
    <row r="542" spans="1:16" hidden="1" outlineLevel="1" x14ac:dyDescent="0.2">
      <c r="A542" s="37" t="s">
        <v>711</v>
      </c>
      <c r="B542" s="37" t="s">
        <v>59</v>
      </c>
      <c r="C542" s="37" t="s">
        <v>33</v>
      </c>
      <c r="D542" s="37" t="s">
        <v>34</v>
      </c>
    </row>
    <row r="543" spans="1:16" hidden="1" outlineLevel="1" x14ac:dyDescent="0.2">
      <c r="A543" s="37" t="s">
        <v>712</v>
      </c>
      <c r="B543" s="37" t="s">
        <v>61</v>
      </c>
      <c r="C543" s="37" t="s">
        <v>33</v>
      </c>
      <c r="D543" s="37" t="s">
        <v>34</v>
      </c>
    </row>
    <row r="544" spans="1:16" hidden="1" outlineLevel="1" x14ac:dyDescent="0.2">
      <c r="A544" s="37" t="s">
        <v>713</v>
      </c>
      <c r="B544" s="37" t="s">
        <v>63</v>
      </c>
      <c r="C544" s="37" t="s">
        <v>33</v>
      </c>
      <c r="D544" s="37" t="s">
        <v>34</v>
      </c>
    </row>
    <row r="545" spans="1:16" hidden="1" outlineLevel="1" x14ac:dyDescent="0.2">
      <c r="A545" s="37" t="s">
        <v>714</v>
      </c>
      <c r="B545" s="37" t="s">
        <v>65</v>
      </c>
      <c r="C545" s="37" t="s">
        <v>33</v>
      </c>
      <c r="D545" s="37" t="s">
        <v>34</v>
      </c>
    </row>
    <row r="546" spans="1:16" hidden="1" outlineLevel="1" x14ac:dyDescent="0.2">
      <c r="A546" s="37" t="s">
        <v>715</v>
      </c>
      <c r="B546" s="37" t="s">
        <v>67</v>
      </c>
      <c r="C546" s="37" t="s">
        <v>33</v>
      </c>
      <c r="D546" s="37" t="s">
        <v>34</v>
      </c>
    </row>
    <row r="547" spans="1:16" hidden="1" outlineLevel="1" x14ac:dyDescent="0.2">
      <c r="A547" s="37" t="s">
        <v>716</v>
      </c>
      <c r="B547" s="37" t="s">
        <v>69</v>
      </c>
      <c r="C547" s="37" t="s">
        <v>33</v>
      </c>
      <c r="D547" s="37" t="s">
        <v>34</v>
      </c>
    </row>
    <row r="548" spans="1:16" hidden="1" outlineLevel="1" x14ac:dyDescent="0.2">
      <c r="A548" s="37" t="s">
        <v>717</v>
      </c>
      <c r="B548" s="37" t="s">
        <v>71</v>
      </c>
      <c r="C548" s="37" t="s">
        <v>33</v>
      </c>
      <c r="D548" s="37" t="s">
        <v>34</v>
      </c>
    </row>
    <row r="549" spans="1:16" hidden="1" outlineLevel="1" x14ac:dyDescent="0.2">
      <c r="A549" s="37" t="s">
        <v>718</v>
      </c>
      <c r="B549" s="37" t="s">
        <v>73</v>
      </c>
      <c r="C549" s="37" t="s">
        <v>33</v>
      </c>
      <c r="D549" s="37" t="s">
        <v>34</v>
      </c>
    </row>
    <row r="550" spans="1:16" hidden="1" outlineLevel="1" x14ac:dyDescent="0.2">
      <c r="A550" s="37" t="s">
        <v>719</v>
      </c>
      <c r="B550" s="37" t="s">
        <v>75</v>
      </c>
      <c r="C550" s="37" t="s">
        <v>33</v>
      </c>
      <c r="D550" s="37" t="s">
        <v>34</v>
      </c>
    </row>
    <row r="551" spans="1:16" hidden="1" outlineLevel="1" x14ac:dyDescent="0.2">
      <c r="A551" s="37" t="s">
        <v>720</v>
      </c>
      <c r="B551" s="37" t="s">
        <v>77</v>
      </c>
      <c r="C551" s="37" t="s">
        <v>33</v>
      </c>
      <c r="D551" s="37" t="s">
        <v>34</v>
      </c>
    </row>
    <row r="552" spans="1:16" hidden="1" outlineLevel="1" x14ac:dyDescent="0.2">
      <c r="A552" s="37" t="s">
        <v>721</v>
      </c>
      <c r="B552" s="37" t="s">
        <v>79</v>
      </c>
      <c r="C552" s="37" t="s">
        <v>33</v>
      </c>
      <c r="D552" s="37" t="s">
        <v>34</v>
      </c>
    </row>
    <row r="553" spans="1:16" hidden="1" outlineLevel="1" x14ac:dyDescent="0.2">
      <c r="A553" s="52" t="s">
        <v>722</v>
      </c>
      <c r="B553" s="52" t="s">
        <v>81</v>
      </c>
      <c r="C553" s="52" t="s">
        <v>723</v>
      </c>
      <c r="D553" s="52" t="s">
        <v>34</v>
      </c>
      <c r="E553" s="53">
        <f>ROUND(SUM(E554,E555,E556,E557,E558,E559,E560,E562,E561),3)</f>
        <v>0</v>
      </c>
      <c r="F553" s="54"/>
      <c r="G553" s="53">
        <f>ROUND(SUM(G554,G555,G556,G557,G558,G559,G560,G562,G561),3)</f>
        <v>0</v>
      </c>
      <c r="H553" s="54"/>
      <c r="I553" s="53">
        <f>ROUND(SUM(I554,I555,I556,I557,I558,I559,I560,I562,I561),3)</f>
        <v>0</v>
      </c>
      <c r="J553" s="54"/>
      <c r="K553" s="53">
        <f>ROUND(SUM(K554,K555,K556,K557,K558,K559,K560,K562,K561),3)</f>
        <v>0</v>
      </c>
      <c r="L553" s="54"/>
      <c r="M553" s="53">
        <f>ROUND(SUM(M554,M555,M556,M557,M558,M559,M560,M562,M561),3)</f>
        <v>0</v>
      </c>
      <c r="N553" s="54"/>
      <c r="O553" s="53">
        <f>ROUND(SUM(O554,O555,O556,O557,O558,O559,O560,O562,O561),3)</f>
        <v>0</v>
      </c>
      <c r="P553" s="54"/>
    </row>
    <row r="554" spans="1:16" hidden="1" outlineLevel="1" x14ac:dyDescent="0.2">
      <c r="A554" s="37" t="s">
        <v>724</v>
      </c>
      <c r="B554" s="37" t="s">
        <v>84</v>
      </c>
      <c r="C554" s="37" t="s">
        <v>33</v>
      </c>
      <c r="D554" s="37" t="s">
        <v>34</v>
      </c>
    </row>
    <row r="555" spans="1:16" hidden="1" outlineLevel="1" x14ac:dyDescent="0.2">
      <c r="A555" s="37" t="s">
        <v>725</v>
      </c>
      <c r="B555" s="37" t="s">
        <v>69</v>
      </c>
      <c r="C555" s="37" t="s">
        <v>33</v>
      </c>
      <c r="D555" s="37" t="s">
        <v>34</v>
      </c>
    </row>
    <row r="556" spans="1:16" hidden="1" outlineLevel="1" x14ac:dyDescent="0.2">
      <c r="A556" s="37" t="s">
        <v>726</v>
      </c>
      <c r="B556" s="37" t="s">
        <v>71</v>
      </c>
      <c r="C556" s="37" t="s">
        <v>33</v>
      </c>
      <c r="D556" s="37" t="s">
        <v>34</v>
      </c>
    </row>
    <row r="557" spans="1:16" hidden="1" outlineLevel="1" x14ac:dyDescent="0.2">
      <c r="A557" s="37" t="s">
        <v>727</v>
      </c>
      <c r="B557" s="37" t="s">
        <v>73</v>
      </c>
      <c r="C557" s="37" t="s">
        <v>33</v>
      </c>
      <c r="D557" s="37" t="s">
        <v>34</v>
      </c>
    </row>
    <row r="558" spans="1:16" hidden="1" outlineLevel="1" x14ac:dyDescent="0.2">
      <c r="A558" s="37" t="s">
        <v>728</v>
      </c>
      <c r="B558" s="37" t="s">
        <v>75</v>
      </c>
      <c r="C558" s="37" t="s">
        <v>33</v>
      </c>
      <c r="D558" s="37" t="s">
        <v>34</v>
      </c>
    </row>
    <row r="559" spans="1:16" hidden="1" outlineLevel="1" x14ac:dyDescent="0.2">
      <c r="A559" s="37" t="s">
        <v>729</v>
      </c>
      <c r="B559" s="37" t="s">
        <v>90</v>
      </c>
      <c r="C559" s="37" t="s">
        <v>33</v>
      </c>
      <c r="D559" s="37" t="s">
        <v>34</v>
      </c>
    </row>
    <row r="560" spans="1:16" hidden="1" outlineLevel="1" x14ac:dyDescent="0.2">
      <c r="A560" s="37" t="s">
        <v>730</v>
      </c>
      <c r="B560" s="37" t="s">
        <v>92</v>
      </c>
      <c r="C560" s="37" t="s">
        <v>33</v>
      </c>
      <c r="D560" s="37" t="s">
        <v>34</v>
      </c>
    </row>
    <row r="561" spans="1:16" hidden="1" outlineLevel="1" x14ac:dyDescent="0.2">
      <c r="A561" s="37" t="s">
        <v>731</v>
      </c>
      <c r="B561" s="37" t="s">
        <v>94</v>
      </c>
      <c r="C561" s="37" t="s">
        <v>33</v>
      </c>
      <c r="D561" s="37" t="s">
        <v>34</v>
      </c>
    </row>
    <row r="562" spans="1:16" hidden="1" outlineLevel="1" x14ac:dyDescent="0.2">
      <c r="A562" s="37" t="s">
        <v>732</v>
      </c>
      <c r="B562" s="37" t="s">
        <v>96</v>
      </c>
      <c r="C562" s="37" t="s">
        <v>33</v>
      </c>
      <c r="D562" s="37" t="s">
        <v>34</v>
      </c>
    </row>
    <row r="563" spans="1:16" hidden="1" outlineLevel="1" x14ac:dyDescent="0.2">
      <c r="A563" s="37" t="s">
        <v>733</v>
      </c>
      <c r="B563" s="37" t="s">
        <v>98</v>
      </c>
      <c r="C563" s="37" t="s">
        <v>33</v>
      </c>
      <c r="D563" s="37" t="s">
        <v>34</v>
      </c>
    </row>
    <row r="564" spans="1:16" hidden="1" outlineLevel="1" x14ac:dyDescent="0.2">
      <c r="A564" s="46" t="s">
        <v>734</v>
      </c>
      <c r="B564" s="46" t="s">
        <v>100</v>
      </c>
      <c r="C564" s="46" t="s">
        <v>735</v>
      </c>
      <c r="D564" s="46" t="s">
        <v>34</v>
      </c>
      <c r="E564" s="47">
        <f>ROUND(SUM(E565,E567,E582,E586),3)</f>
        <v>0</v>
      </c>
      <c r="F564" s="48"/>
      <c r="G564" s="47">
        <f>ROUND(SUM(G565,G567,G582,G586),3)</f>
        <v>0</v>
      </c>
      <c r="H564" s="48"/>
      <c r="I564" s="47">
        <f>ROUND(SUM(I565,I567,I582,I586),3)</f>
        <v>0</v>
      </c>
      <c r="J564" s="48"/>
      <c r="K564" s="47">
        <f>ROUND(SUM(K565,K567,K582,K586),3)</f>
        <v>0</v>
      </c>
      <c r="L564" s="48"/>
      <c r="M564" s="47">
        <f>ROUND(SUM(M565,M567,M582,M586),3)</f>
        <v>0</v>
      </c>
      <c r="N564" s="48"/>
      <c r="O564" s="47">
        <f>ROUND(SUM(O565,O567,O582,O586),3)</f>
        <v>0</v>
      </c>
      <c r="P564" s="48"/>
    </row>
    <row r="565" spans="1:16" hidden="1" outlineLevel="1" x14ac:dyDescent="0.2">
      <c r="A565" s="37" t="s">
        <v>736</v>
      </c>
      <c r="B565" s="37" t="s">
        <v>103</v>
      </c>
      <c r="C565" s="37" t="s">
        <v>33</v>
      </c>
      <c r="D565" s="37" t="s">
        <v>34</v>
      </c>
    </row>
    <row r="566" spans="1:16" hidden="1" outlineLevel="1" x14ac:dyDescent="0.2">
      <c r="A566" s="49" t="s">
        <v>737</v>
      </c>
      <c r="B566" s="49" t="s">
        <v>105</v>
      </c>
      <c r="C566" s="49" t="s">
        <v>738</v>
      </c>
      <c r="D566" s="49" t="s">
        <v>34</v>
      </c>
      <c r="E566" s="50">
        <f>ROUND(SUM(E567,E582,E586),3)</f>
        <v>0</v>
      </c>
      <c r="F566" s="51"/>
      <c r="G566" s="50">
        <f>ROUND(SUM(G567,G582,G586),3)</f>
        <v>0</v>
      </c>
      <c r="H566" s="51"/>
      <c r="I566" s="50">
        <f>ROUND(SUM(I567,I582,I586),3)</f>
        <v>0</v>
      </c>
      <c r="J566" s="51"/>
      <c r="K566" s="50">
        <f>ROUND(SUM(K567,K582,K586),3)</f>
        <v>0</v>
      </c>
      <c r="L566" s="51"/>
      <c r="M566" s="50">
        <f>ROUND(SUM(M567,M582,M586),3)</f>
        <v>0</v>
      </c>
      <c r="N566" s="51"/>
      <c r="O566" s="50">
        <f>ROUND(SUM(O567,O582,O586),3)</f>
        <v>0</v>
      </c>
      <c r="P566" s="51"/>
    </row>
    <row r="567" spans="1:16" hidden="1" outlineLevel="1" x14ac:dyDescent="0.2">
      <c r="A567" s="52" t="s">
        <v>739</v>
      </c>
      <c r="B567" s="52" t="s">
        <v>108</v>
      </c>
      <c r="C567" s="52" t="s">
        <v>740</v>
      </c>
      <c r="D567" s="52" t="s">
        <v>34</v>
      </c>
      <c r="E567" s="53">
        <f>ROUND(SUM(E568,E569,E570),3)</f>
        <v>0</v>
      </c>
      <c r="F567" s="54"/>
      <c r="G567" s="53">
        <f>ROUND(SUM(G568,G569,G570),3)</f>
        <v>0</v>
      </c>
      <c r="H567" s="54"/>
      <c r="I567" s="53">
        <f>ROUND(SUM(I568,I569,I570),3)</f>
        <v>0</v>
      </c>
      <c r="J567" s="54"/>
      <c r="K567" s="53">
        <f>ROUND(SUM(K568,K569,K570),3)</f>
        <v>0</v>
      </c>
      <c r="L567" s="54"/>
      <c r="M567" s="53">
        <f>ROUND(SUM(M568,M569,M570),3)</f>
        <v>0</v>
      </c>
      <c r="N567" s="54"/>
      <c r="O567" s="53">
        <f>ROUND(SUM(O568,O569,O570),3)</f>
        <v>0</v>
      </c>
      <c r="P567" s="54"/>
    </row>
    <row r="568" spans="1:16" hidden="1" outlineLevel="1" x14ac:dyDescent="0.2">
      <c r="A568" s="37" t="s">
        <v>741</v>
      </c>
      <c r="B568" s="37" t="s">
        <v>111</v>
      </c>
      <c r="C568" s="37" t="s">
        <v>33</v>
      </c>
      <c r="D568" s="37" t="s">
        <v>34</v>
      </c>
    </row>
    <row r="569" spans="1:16" hidden="1" outlineLevel="1" x14ac:dyDescent="0.2">
      <c r="A569" s="37" t="s">
        <v>742</v>
      </c>
      <c r="B569" s="37" t="s">
        <v>113</v>
      </c>
      <c r="C569" s="37" t="s">
        <v>33</v>
      </c>
      <c r="D569" s="37" t="s">
        <v>34</v>
      </c>
    </row>
    <row r="570" spans="1:16" hidden="1" outlineLevel="1" x14ac:dyDescent="0.2">
      <c r="A570" s="52" t="s">
        <v>743</v>
      </c>
      <c r="B570" s="52" t="s">
        <v>115</v>
      </c>
      <c r="C570" s="52" t="s">
        <v>33</v>
      </c>
      <c r="D570" s="52" t="s">
        <v>34</v>
      </c>
      <c r="E570" s="53">
        <f>ROUND(SUM(E571,E572,E573,E574,E575,E576,E577,E578,E579,E580,E581),3)</f>
        <v>0</v>
      </c>
      <c r="F570" s="54"/>
      <c r="G570" s="53">
        <f>ROUND(SUM(G571,G572,G573,G574,G575,G576,G577,G578,G579,G580,G581),3)</f>
        <v>0</v>
      </c>
      <c r="H570" s="54"/>
      <c r="I570" s="53">
        <f>ROUND(SUM(I571,I572,I573,I574,I575,I576,I577,I578,I579,I580,I581),3)</f>
        <v>0</v>
      </c>
      <c r="J570" s="54"/>
      <c r="K570" s="53">
        <f>ROUND(SUM(K571,K572,K573,K574,K575,K576,K577,K578,K579,K580,K581),3)</f>
        <v>0</v>
      </c>
      <c r="L570" s="54"/>
      <c r="M570" s="53">
        <f>ROUND(SUM(M571,M572,M573,M574,M575,M576,M577,M578,M579,M580,M581),3)</f>
        <v>0</v>
      </c>
      <c r="N570" s="54"/>
      <c r="O570" s="53">
        <f>ROUND(SUM(O571,O572,O573,O574,O575,O576,O577,O578,O579,O580,O581),3)</f>
        <v>0</v>
      </c>
      <c r="P570" s="54"/>
    </row>
    <row r="571" spans="1:16" hidden="1" outlineLevel="1" x14ac:dyDescent="0.2">
      <c r="A571" s="37" t="s">
        <v>744</v>
      </c>
      <c r="B571" s="37" t="s">
        <v>117</v>
      </c>
      <c r="C571" s="37" t="s">
        <v>33</v>
      </c>
      <c r="D571" s="37" t="s">
        <v>34</v>
      </c>
    </row>
    <row r="572" spans="1:16" hidden="1" outlineLevel="1" x14ac:dyDescent="0.2">
      <c r="A572" s="37" t="s">
        <v>745</v>
      </c>
      <c r="B572" s="37" t="s">
        <v>119</v>
      </c>
      <c r="C572" s="37" t="s">
        <v>33</v>
      </c>
      <c r="D572" s="37" t="s">
        <v>34</v>
      </c>
    </row>
    <row r="573" spans="1:16" hidden="1" outlineLevel="1" x14ac:dyDescent="0.2">
      <c r="A573" s="37" t="s">
        <v>746</v>
      </c>
      <c r="B573" s="37" t="s">
        <v>121</v>
      </c>
      <c r="C573" s="37" t="s">
        <v>33</v>
      </c>
      <c r="D573" s="37" t="s">
        <v>34</v>
      </c>
    </row>
    <row r="574" spans="1:16" hidden="1" outlineLevel="1" x14ac:dyDescent="0.2">
      <c r="A574" s="37" t="s">
        <v>747</v>
      </c>
      <c r="B574" s="37" t="s">
        <v>123</v>
      </c>
      <c r="C574" s="37" t="s">
        <v>33</v>
      </c>
      <c r="D574" s="37" t="s">
        <v>34</v>
      </c>
    </row>
    <row r="575" spans="1:16" hidden="1" outlineLevel="1" x14ac:dyDescent="0.2">
      <c r="A575" s="37" t="s">
        <v>748</v>
      </c>
      <c r="B575" s="37" t="s">
        <v>125</v>
      </c>
      <c r="C575" s="37" t="s">
        <v>33</v>
      </c>
      <c r="D575" s="37" t="s">
        <v>34</v>
      </c>
    </row>
    <row r="576" spans="1:16" hidden="1" outlineLevel="1" x14ac:dyDescent="0.2">
      <c r="A576" s="37" t="s">
        <v>749</v>
      </c>
      <c r="B576" s="37" t="s">
        <v>127</v>
      </c>
      <c r="C576" s="37" t="s">
        <v>33</v>
      </c>
      <c r="D576" s="37" t="s">
        <v>34</v>
      </c>
    </row>
    <row r="577" spans="1:16" hidden="1" outlineLevel="1" x14ac:dyDescent="0.2">
      <c r="A577" s="37" t="s">
        <v>750</v>
      </c>
      <c r="B577" s="37" t="s">
        <v>129</v>
      </c>
      <c r="C577" s="37" t="s">
        <v>33</v>
      </c>
      <c r="D577" s="37" t="s">
        <v>34</v>
      </c>
    </row>
    <row r="578" spans="1:16" hidden="1" outlineLevel="1" x14ac:dyDescent="0.2">
      <c r="A578" s="37" t="s">
        <v>751</v>
      </c>
      <c r="B578" s="37" t="s">
        <v>131</v>
      </c>
      <c r="C578" s="37" t="s">
        <v>33</v>
      </c>
      <c r="D578" s="37" t="s">
        <v>34</v>
      </c>
    </row>
    <row r="579" spans="1:16" hidden="1" outlineLevel="1" x14ac:dyDescent="0.2">
      <c r="A579" s="37" t="s">
        <v>752</v>
      </c>
      <c r="B579" s="37" t="s">
        <v>133</v>
      </c>
      <c r="C579" s="37" t="s">
        <v>33</v>
      </c>
      <c r="D579" s="37" t="s">
        <v>34</v>
      </c>
    </row>
    <row r="580" spans="1:16" hidden="1" outlineLevel="1" x14ac:dyDescent="0.2">
      <c r="A580" s="37" t="s">
        <v>753</v>
      </c>
      <c r="B580" s="37" t="s">
        <v>135</v>
      </c>
      <c r="C580" s="37" t="s">
        <v>33</v>
      </c>
      <c r="D580" s="37" t="s">
        <v>34</v>
      </c>
    </row>
    <row r="581" spans="1:16" hidden="1" outlineLevel="1" x14ac:dyDescent="0.2">
      <c r="A581" s="37" t="s">
        <v>754</v>
      </c>
      <c r="B581" s="37" t="s">
        <v>137</v>
      </c>
      <c r="C581" s="37" t="s">
        <v>33</v>
      </c>
      <c r="D581" s="37" t="s">
        <v>34</v>
      </c>
    </row>
    <row r="582" spans="1:16" hidden="1" outlineLevel="1" x14ac:dyDescent="0.2">
      <c r="A582" s="52" t="s">
        <v>755</v>
      </c>
      <c r="B582" s="52" t="s">
        <v>139</v>
      </c>
      <c r="C582" s="52" t="s">
        <v>756</v>
      </c>
      <c r="D582" s="52" t="s">
        <v>34</v>
      </c>
      <c r="E582" s="53">
        <f>ROUND(SUM(E583,E584,E585),3)</f>
        <v>0</v>
      </c>
      <c r="F582" s="54"/>
      <c r="G582" s="53">
        <f>ROUND(SUM(G583,G584,G585),3)</f>
        <v>0</v>
      </c>
      <c r="H582" s="54"/>
      <c r="I582" s="53">
        <f>ROUND(SUM(I583,I584,I585),3)</f>
        <v>0</v>
      </c>
      <c r="J582" s="54"/>
      <c r="K582" s="53">
        <f>ROUND(SUM(K583,K584,K585),3)</f>
        <v>0</v>
      </c>
      <c r="L582" s="54"/>
      <c r="M582" s="53">
        <f>ROUND(SUM(M583,M584,M585),3)</f>
        <v>0</v>
      </c>
      <c r="N582" s="54"/>
      <c r="O582" s="53">
        <f>ROUND(SUM(O583,O584,O585),3)</f>
        <v>0</v>
      </c>
      <c r="P582" s="54"/>
    </row>
    <row r="583" spans="1:16" hidden="1" outlineLevel="1" x14ac:dyDescent="0.2">
      <c r="A583" s="37" t="s">
        <v>757</v>
      </c>
      <c r="B583" s="37" t="s">
        <v>142</v>
      </c>
      <c r="C583" s="37" t="s">
        <v>33</v>
      </c>
      <c r="D583" s="37" t="s">
        <v>34</v>
      </c>
    </row>
    <row r="584" spans="1:16" hidden="1" outlineLevel="1" x14ac:dyDescent="0.2">
      <c r="A584" s="37" t="s">
        <v>758</v>
      </c>
      <c r="B584" s="37" t="s">
        <v>144</v>
      </c>
      <c r="C584" s="37" t="s">
        <v>33</v>
      </c>
      <c r="D584" s="37" t="s">
        <v>34</v>
      </c>
    </row>
    <row r="585" spans="1:16" hidden="1" outlineLevel="1" x14ac:dyDescent="0.2">
      <c r="A585" s="37" t="s">
        <v>759</v>
      </c>
      <c r="B585" s="37" t="s">
        <v>146</v>
      </c>
      <c r="C585" s="37" t="s">
        <v>33</v>
      </c>
      <c r="D585" s="37" t="s">
        <v>34</v>
      </c>
    </row>
    <row r="586" spans="1:16" hidden="1" outlineLevel="1" x14ac:dyDescent="0.2">
      <c r="A586" s="52" t="s">
        <v>760</v>
      </c>
      <c r="B586" s="52" t="s">
        <v>148</v>
      </c>
      <c r="C586" s="52" t="s">
        <v>761</v>
      </c>
      <c r="D586" s="52" t="s">
        <v>34</v>
      </c>
      <c r="E586" s="53">
        <f>ROUND(SUM(E587,E589,E590,E588),3)</f>
        <v>0</v>
      </c>
      <c r="F586" s="54"/>
      <c r="G586" s="53">
        <f>ROUND(SUM(G587,G589,G590,G588),3)</f>
        <v>0</v>
      </c>
      <c r="H586" s="54"/>
      <c r="I586" s="53">
        <f>ROUND(SUM(I587,I589,I590,I588),3)</f>
        <v>0</v>
      </c>
      <c r="J586" s="54"/>
      <c r="K586" s="53">
        <f>ROUND(SUM(K587,K589,K590,K588),3)</f>
        <v>0</v>
      </c>
      <c r="L586" s="54"/>
      <c r="M586" s="53">
        <f>ROUND(SUM(M587,M589,M590,M588),3)</f>
        <v>0</v>
      </c>
      <c r="N586" s="54"/>
      <c r="O586" s="53">
        <f>ROUND(SUM(O587,O589,O590,O588),3)</f>
        <v>0</v>
      </c>
      <c r="P586" s="54"/>
    </row>
    <row r="587" spans="1:16" hidden="1" outlineLevel="1" x14ac:dyDescent="0.2">
      <c r="A587" s="37" t="s">
        <v>762</v>
      </c>
      <c r="B587" s="37" t="s">
        <v>151</v>
      </c>
      <c r="C587" s="37" t="s">
        <v>33</v>
      </c>
      <c r="D587" s="37" t="s">
        <v>34</v>
      </c>
    </row>
    <row r="588" spans="1:16" hidden="1" outlineLevel="1" x14ac:dyDescent="0.2">
      <c r="A588" s="37" t="s">
        <v>763</v>
      </c>
      <c r="B588" s="37" t="s">
        <v>157</v>
      </c>
      <c r="C588" s="37" t="s">
        <v>33</v>
      </c>
      <c r="D588" s="37" t="s">
        <v>34</v>
      </c>
    </row>
    <row r="589" spans="1:16" hidden="1" outlineLevel="1" x14ac:dyDescent="0.2">
      <c r="A589" s="37" t="s">
        <v>764</v>
      </c>
      <c r="B589" s="37" t="s">
        <v>153</v>
      </c>
      <c r="C589" s="37" t="s">
        <v>33</v>
      </c>
      <c r="D589" s="37" t="s">
        <v>34</v>
      </c>
    </row>
    <row r="590" spans="1:16" hidden="1" outlineLevel="1" x14ac:dyDescent="0.2">
      <c r="A590" s="37" t="s">
        <v>765</v>
      </c>
      <c r="B590" s="37" t="s">
        <v>159</v>
      </c>
      <c r="C590" s="37" t="s">
        <v>33</v>
      </c>
      <c r="D590" s="37" t="s">
        <v>34</v>
      </c>
    </row>
    <row r="591" spans="1:16" ht="16.5" collapsed="1" x14ac:dyDescent="0.3">
      <c r="A591" s="41" t="s">
        <v>766</v>
      </c>
      <c r="B591" s="41"/>
      <c r="C591" s="41"/>
      <c r="D591" s="41" t="s">
        <v>29</v>
      </c>
      <c r="E591" s="42">
        <v>2018</v>
      </c>
      <c r="F591" s="42" t="s">
        <v>30</v>
      </c>
      <c r="G591" s="42">
        <v>2019</v>
      </c>
      <c r="H591" s="42" t="s">
        <v>30</v>
      </c>
      <c r="I591" s="42">
        <v>2020</v>
      </c>
      <c r="J591" s="42" t="s">
        <v>30</v>
      </c>
      <c r="K591" s="42">
        <v>2021</v>
      </c>
      <c r="L591" s="42" t="s">
        <v>30</v>
      </c>
      <c r="M591" s="42">
        <v>2022</v>
      </c>
      <c r="N591" s="42" t="s">
        <v>30</v>
      </c>
      <c r="O591" s="42">
        <v>2023</v>
      </c>
      <c r="P591" s="42" t="s">
        <v>30</v>
      </c>
    </row>
    <row r="592" spans="1:16" hidden="1" outlineLevel="1" x14ac:dyDescent="0.2">
      <c r="A592" s="37" t="s">
        <v>767</v>
      </c>
      <c r="B592" s="37" t="s">
        <v>32</v>
      </c>
      <c r="C592" s="37" t="s">
        <v>33</v>
      </c>
      <c r="D592" s="37" t="s">
        <v>34</v>
      </c>
    </row>
    <row r="593" spans="1:16" hidden="1" outlineLevel="1" x14ac:dyDescent="0.2">
      <c r="A593" s="37" t="s">
        <v>768</v>
      </c>
      <c r="B593" s="37" t="s">
        <v>36</v>
      </c>
      <c r="C593" s="37" t="s">
        <v>33</v>
      </c>
      <c r="D593" s="37" t="s">
        <v>34</v>
      </c>
    </row>
    <row r="594" spans="1:16" hidden="1" outlineLevel="1" x14ac:dyDescent="0.2">
      <c r="A594" s="37" t="s">
        <v>769</v>
      </c>
      <c r="B594" s="37" t="s">
        <v>38</v>
      </c>
      <c r="C594" s="37" t="s">
        <v>33</v>
      </c>
      <c r="D594" s="37" t="s">
        <v>34</v>
      </c>
    </row>
    <row r="595" spans="1:16" hidden="1" outlineLevel="1" x14ac:dyDescent="0.2">
      <c r="A595" s="37" t="s">
        <v>770</v>
      </c>
      <c r="B595" s="37" t="s">
        <v>40</v>
      </c>
      <c r="C595" s="37" t="s">
        <v>33</v>
      </c>
      <c r="D595" s="37" t="s">
        <v>34</v>
      </c>
    </row>
    <row r="596" spans="1:16" hidden="1" outlineLevel="1" x14ac:dyDescent="0.2">
      <c r="A596" s="37" t="s">
        <v>771</v>
      </c>
      <c r="B596" s="37" t="s">
        <v>44</v>
      </c>
      <c r="C596" s="37" t="s">
        <v>33</v>
      </c>
      <c r="D596" s="37" t="s">
        <v>34</v>
      </c>
    </row>
    <row r="597" spans="1:16" hidden="1" outlineLevel="1" x14ac:dyDescent="0.2">
      <c r="A597" s="43" t="s">
        <v>772</v>
      </c>
      <c r="B597" s="43" t="s">
        <v>46</v>
      </c>
      <c r="C597" s="43" t="s">
        <v>773</v>
      </c>
      <c r="D597" s="43" t="s">
        <v>34</v>
      </c>
      <c r="E597" s="44">
        <f>ROUND(SUM(E592,E593,E594,-E595,-E596),3)</f>
        <v>0</v>
      </c>
      <c r="F597" s="45"/>
      <c r="G597" s="44">
        <f>ROUND(SUM(G592,G593,G594,-G595,-G596),3)</f>
        <v>0</v>
      </c>
      <c r="H597" s="45"/>
      <c r="I597" s="44">
        <f>ROUND(SUM(I592,I593,I594,-I595,-I596),3)</f>
        <v>0</v>
      </c>
      <c r="J597" s="45"/>
      <c r="K597" s="44">
        <f>ROUND(SUM(K592,K593,K594,-K595,-K596),3)</f>
        <v>0</v>
      </c>
      <c r="L597" s="45"/>
      <c r="M597" s="44">
        <f>ROUND(SUM(M592,M593,M594,-M595,-M596),3)</f>
        <v>0</v>
      </c>
      <c r="N597" s="45"/>
      <c r="O597" s="44">
        <f>ROUND(SUM(O592,O593,O594,-O595,-O596),3)</f>
        <v>0</v>
      </c>
      <c r="P597" s="45"/>
    </row>
    <row r="598" spans="1:16" hidden="1" outlineLevel="1" x14ac:dyDescent="0.2">
      <c r="A598" s="49" t="s">
        <v>774</v>
      </c>
      <c r="B598" s="49" t="s">
        <v>49</v>
      </c>
      <c r="C598" s="49" t="s">
        <v>775</v>
      </c>
      <c r="D598" s="49" t="s">
        <v>34</v>
      </c>
      <c r="E598" s="50">
        <f>ROUND(SUM(-E599,-E610,-E615,E597,-E616),3)</f>
        <v>0</v>
      </c>
      <c r="F598" s="51"/>
      <c r="G598" s="50">
        <f>ROUND(SUM(-G599,-G610,-G615,G597,-G616),3)</f>
        <v>0</v>
      </c>
      <c r="H598" s="51"/>
      <c r="I598" s="50">
        <f>ROUND(SUM(-I599,-I610,-I615,I597,-I616),3)</f>
        <v>0</v>
      </c>
      <c r="J598" s="51"/>
      <c r="K598" s="50">
        <f>ROUND(SUM(-K599,-K610,-K615,K597,-K616),3)</f>
        <v>0</v>
      </c>
      <c r="L598" s="51"/>
      <c r="M598" s="50">
        <f>ROUND(SUM(-M599,-M610,-M615,M597,-M616),3)</f>
        <v>0</v>
      </c>
      <c r="N598" s="51"/>
      <c r="O598" s="50">
        <f>ROUND(SUM(-O599,-O610,-O615,O597,-O616),3)</f>
        <v>0</v>
      </c>
      <c r="P598" s="51"/>
    </row>
    <row r="599" spans="1:16" hidden="1" outlineLevel="1" x14ac:dyDescent="0.2">
      <c r="A599" s="49" t="s">
        <v>776</v>
      </c>
      <c r="B599" s="49" t="s">
        <v>52</v>
      </c>
      <c r="C599" s="49" t="s">
        <v>777</v>
      </c>
      <c r="D599" s="49" t="s">
        <v>34</v>
      </c>
      <c r="E599" s="50">
        <f>ROUND(SUM(E607,E608,E600,E609),3)</f>
        <v>0</v>
      </c>
      <c r="F599" s="51"/>
      <c r="G599" s="50">
        <f>ROUND(SUM(G607,G608,G600,G609),3)</f>
        <v>0</v>
      </c>
      <c r="H599" s="51"/>
      <c r="I599" s="50">
        <f>ROUND(SUM(I607,I608,I600,I609),3)</f>
        <v>0</v>
      </c>
      <c r="J599" s="51"/>
      <c r="K599" s="50">
        <f>ROUND(SUM(K607,K608,K600,K609),3)</f>
        <v>0</v>
      </c>
      <c r="L599" s="51"/>
      <c r="M599" s="50">
        <f>ROUND(SUM(M607,M608,M600,M609),3)</f>
        <v>0</v>
      </c>
      <c r="N599" s="51"/>
      <c r="O599" s="50">
        <f>ROUND(SUM(O607,O608,O600,O609),3)</f>
        <v>0</v>
      </c>
      <c r="P599" s="51"/>
    </row>
    <row r="600" spans="1:16" hidden="1" outlineLevel="1" x14ac:dyDescent="0.2">
      <c r="A600" s="52" t="s">
        <v>778</v>
      </c>
      <c r="B600" s="52" t="s">
        <v>55</v>
      </c>
      <c r="C600" s="52" t="s">
        <v>33</v>
      </c>
      <c r="D600" s="52" t="s">
        <v>34</v>
      </c>
      <c r="E600" s="53">
        <f>ROUND(SUM(E601,E602,E603,E604,E605,E606),3)</f>
        <v>0</v>
      </c>
      <c r="F600" s="54"/>
      <c r="G600" s="53">
        <f>ROUND(SUM(G601,G602,G603,G604,G605,G606),3)</f>
        <v>0</v>
      </c>
      <c r="H600" s="54"/>
      <c r="I600" s="53">
        <f>ROUND(SUM(I601,I602,I603,I604,I605,I606),3)</f>
        <v>0</v>
      </c>
      <c r="J600" s="54"/>
      <c r="K600" s="53">
        <f>ROUND(SUM(K601,K602,K603,K604,K605,K606),3)</f>
        <v>0</v>
      </c>
      <c r="L600" s="54"/>
      <c r="M600" s="53">
        <f>ROUND(SUM(M601,M602,M603,M604,M605,M606),3)</f>
        <v>0</v>
      </c>
      <c r="N600" s="54"/>
      <c r="O600" s="53">
        <f>ROUND(SUM(O601,O602,O603,O604,O605,O606),3)</f>
        <v>0</v>
      </c>
      <c r="P600" s="54"/>
    </row>
    <row r="601" spans="1:16" hidden="1" outlineLevel="1" x14ac:dyDescent="0.2">
      <c r="A601" s="37" t="s">
        <v>779</v>
      </c>
      <c r="B601" s="37" t="s">
        <v>57</v>
      </c>
      <c r="C601" s="37" t="s">
        <v>33</v>
      </c>
      <c r="D601" s="37" t="s">
        <v>34</v>
      </c>
    </row>
    <row r="602" spans="1:16" hidden="1" outlineLevel="1" x14ac:dyDescent="0.2">
      <c r="A602" s="37" t="s">
        <v>780</v>
      </c>
      <c r="B602" s="37" t="s">
        <v>59</v>
      </c>
      <c r="C602" s="37" t="s">
        <v>33</v>
      </c>
      <c r="D602" s="37" t="s">
        <v>34</v>
      </c>
    </row>
    <row r="603" spans="1:16" hidden="1" outlineLevel="1" x14ac:dyDescent="0.2">
      <c r="A603" s="37" t="s">
        <v>781</v>
      </c>
      <c r="B603" s="37" t="s">
        <v>61</v>
      </c>
      <c r="C603" s="37" t="s">
        <v>33</v>
      </c>
      <c r="D603" s="37" t="s">
        <v>34</v>
      </c>
    </row>
    <row r="604" spans="1:16" hidden="1" outlineLevel="1" x14ac:dyDescent="0.2">
      <c r="A604" s="37" t="s">
        <v>782</v>
      </c>
      <c r="B604" s="37" t="s">
        <v>63</v>
      </c>
      <c r="C604" s="37" t="s">
        <v>33</v>
      </c>
      <c r="D604" s="37" t="s">
        <v>34</v>
      </c>
    </row>
    <row r="605" spans="1:16" hidden="1" outlineLevel="1" x14ac:dyDescent="0.2">
      <c r="A605" s="37" t="s">
        <v>783</v>
      </c>
      <c r="B605" s="37" t="s">
        <v>65</v>
      </c>
      <c r="C605" s="37" t="s">
        <v>33</v>
      </c>
      <c r="D605" s="37" t="s">
        <v>34</v>
      </c>
    </row>
    <row r="606" spans="1:16" hidden="1" outlineLevel="1" x14ac:dyDescent="0.2">
      <c r="A606" s="37" t="s">
        <v>784</v>
      </c>
      <c r="B606" s="37" t="s">
        <v>67</v>
      </c>
      <c r="C606" s="37" t="s">
        <v>33</v>
      </c>
      <c r="D606" s="37" t="s">
        <v>34</v>
      </c>
    </row>
    <row r="607" spans="1:16" hidden="1" outlineLevel="1" x14ac:dyDescent="0.2">
      <c r="A607" s="37" t="s">
        <v>785</v>
      </c>
      <c r="B607" s="37" t="s">
        <v>71</v>
      </c>
      <c r="C607" s="37" t="s">
        <v>33</v>
      </c>
      <c r="D607" s="37" t="s">
        <v>34</v>
      </c>
    </row>
    <row r="608" spans="1:16" hidden="1" outlineLevel="1" x14ac:dyDescent="0.2">
      <c r="A608" s="37" t="s">
        <v>786</v>
      </c>
      <c r="B608" s="37" t="s">
        <v>77</v>
      </c>
      <c r="C608" s="37" t="s">
        <v>33</v>
      </c>
      <c r="D608" s="37" t="s">
        <v>34</v>
      </c>
    </row>
    <row r="609" spans="1:16" hidden="1" outlineLevel="1" x14ac:dyDescent="0.2">
      <c r="A609" s="37" t="s">
        <v>787</v>
      </c>
      <c r="B609" s="37" t="s">
        <v>79</v>
      </c>
      <c r="C609" s="37" t="s">
        <v>33</v>
      </c>
      <c r="D609" s="37" t="s">
        <v>34</v>
      </c>
    </row>
    <row r="610" spans="1:16" hidden="1" outlineLevel="1" x14ac:dyDescent="0.2">
      <c r="A610" s="52" t="s">
        <v>788</v>
      </c>
      <c r="B610" s="52" t="s">
        <v>81</v>
      </c>
      <c r="C610" s="52" t="s">
        <v>789</v>
      </c>
      <c r="D610" s="52" t="s">
        <v>34</v>
      </c>
      <c r="E610" s="53">
        <f>ROUND(SUM(E611,E612,E614,E613),3)</f>
        <v>0</v>
      </c>
      <c r="F610" s="54"/>
      <c r="G610" s="53">
        <f>ROUND(SUM(G611,G612,G614,G613),3)</f>
        <v>0</v>
      </c>
      <c r="H610" s="54"/>
      <c r="I610" s="53">
        <f>ROUND(SUM(I611,I612,I614,I613),3)</f>
        <v>0</v>
      </c>
      <c r="J610" s="54"/>
      <c r="K610" s="53">
        <f>ROUND(SUM(K611,K612,K614,K613),3)</f>
        <v>0</v>
      </c>
      <c r="L610" s="54"/>
      <c r="M610" s="53">
        <f>ROUND(SUM(M611,M612,M614,M613),3)</f>
        <v>0</v>
      </c>
      <c r="N610" s="54"/>
      <c r="O610" s="53">
        <f>ROUND(SUM(O611,O612,O614,O613),3)</f>
        <v>0</v>
      </c>
      <c r="P610" s="54"/>
    </row>
    <row r="611" spans="1:16" hidden="1" outlineLevel="1" x14ac:dyDescent="0.2">
      <c r="A611" s="37" t="s">
        <v>790</v>
      </c>
      <c r="B611" s="37" t="s">
        <v>71</v>
      </c>
      <c r="C611" s="37" t="s">
        <v>33</v>
      </c>
      <c r="D611" s="37" t="s">
        <v>34</v>
      </c>
    </row>
    <row r="612" spans="1:16" hidden="1" outlineLevel="1" x14ac:dyDescent="0.2">
      <c r="A612" s="37" t="s">
        <v>791</v>
      </c>
      <c r="B612" s="37" t="s">
        <v>92</v>
      </c>
      <c r="C612" s="37" t="s">
        <v>33</v>
      </c>
      <c r="D612" s="37" t="s">
        <v>34</v>
      </c>
    </row>
    <row r="613" spans="1:16" hidden="1" outlineLevel="1" x14ac:dyDescent="0.2">
      <c r="A613" s="37" t="s">
        <v>792</v>
      </c>
      <c r="B613" s="37" t="s">
        <v>94</v>
      </c>
      <c r="C613" s="37" t="s">
        <v>33</v>
      </c>
      <c r="D613" s="37" t="s">
        <v>34</v>
      </c>
    </row>
    <row r="614" spans="1:16" hidden="1" outlineLevel="1" x14ac:dyDescent="0.2">
      <c r="A614" s="37" t="s">
        <v>793</v>
      </c>
      <c r="B614" s="37" t="s">
        <v>96</v>
      </c>
      <c r="C614" s="37" t="s">
        <v>33</v>
      </c>
      <c r="D614" s="37" t="s">
        <v>34</v>
      </c>
    </row>
    <row r="615" spans="1:16" hidden="1" outlineLevel="1" x14ac:dyDescent="0.2">
      <c r="A615" s="37" t="s">
        <v>794</v>
      </c>
      <c r="B615" s="37" t="s">
        <v>98</v>
      </c>
      <c r="C615" s="37" t="s">
        <v>33</v>
      </c>
      <c r="D615" s="37" t="s">
        <v>34</v>
      </c>
    </row>
    <row r="616" spans="1:16" hidden="1" outlineLevel="1" x14ac:dyDescent="0.2">
      <c r="A616" s="46" t="s">
        <v>795</v>
      </c>
      <c r="B616" s="46" t="s">
        <v>100</v>
      </c>
      <c r="C616" s="46" t="s">
        <v>796</v>
      </c>
      <c r="D616" s="46" t="s">
        <v>34</v>
      </c>
      <c r="E616" s="47">
        <f>ROUND(SUM(E617,E619,E634,E637),3)</f>
        <v>0</v>
      </c>
      <c r="F616" s="48"/>
      <c r="G616" s="47">
        <f>ROUND(SUM(G617,G619,G634,G637),3)</f>
        <v>0</v>
      </c>
      <c r="H616" s="48"/>
      <c r="I616" s="47">
        <f>ROUND(SUM(I617,I619,I634,I637),3)</f>
        <v>0</v>
      </c>
      <c r="J616" s="48"/>
      <c r="K616" s="47">
        <f>ROUND(SUM(K617,K619,K634,K637),3)</f>
        <v>0</v>
      </c>
      <c r="L616" s="48"/>
      <c r="M616" s="47">
        <f>ROUND(SUM(M617,M619,M634,M637),3)</f>
        <v>0</v>
      </c>
      <c r="N616" s="48"/>
      <c r="O616" s="47">
        <f>ROUND(SUM(O617,O619,O634,O637),3)</f>
        <v>0</v>
      </c>
      <c r="P616" s="48"/>
    </row>
    <row r="617" spans="1:16" hidden="1" outlineLevel="1" x14ac:dyDescent="0.2">
      <c r="A617" s="37" t="s">
        <v>797</v>
      </c>
      <c r="B617" s="37" t="s">
        <v>103</v>
      </c>
      <c r="C617" s="37" t="s">
        <v>33</v>
      </c>
      <c r="D617" s="37" t="s">
        <v>34</v>
      </c>
    </row>
    <row r="618" spans="1:16" hidden="1" outlineLevel="1" x14ac:dyDescent="0.2">
      <c r="A618" s="49" t="s">
        <v>798</v>
      </c>
      <c r="B618" s="49" t="s">
        <v>105</v>
      </c>
      <c r="C618" s="49" t="s">
        <v>799</v>
      </c>
      <c r="D618" s="49" t="s">
        <v>34</v>
      </c>
      <c r="E618" s="50">
        <f>ROUND(SUM(E619,E634,E637),3)</f>
        <v>0</v>
      </c>
      <c r="F618" s="51"/>
      <c r="G618" s="50">
        <f>ROUND(SUM(G619,G634,G637),3)</f>
        <v>0</v>
      </c>
      <c r="H618" s="51"/>
      <c r="I618" s="50">
        <f>ROUND(SUM(I619,I634,I637),3)</f>
        <v>0</v>
      </c>
      <c r="J618" s="51"/>
      <c r="K618" s="50">
        <f>ROUND(SUM(K619,K634,K637),3)</f>
        <v>0</v>
      </c>
      <c r="L618" s="51"/>
      <c r="M618" s="50">
        <f>ROUND(SUM(M619,M634,M637),3)</f>
        <v>0</v>
      </c>
      <c r="N618" s="51"/>
      <c r="O618" s="50">
        <f>ROUND(SUM(O619,O634,O637),3)</f>
        <v>0</v>
      </c>
      <c r="P618" s="51"/>
    </row>
    <row r="619" spans="1:16" hidden="1" outlineLevel="1" x14ac:dyDescent="0.2">
      <c r="A619" s="52" t="s">
        <v>800</v>
      </c>
      <c r="B619" s="52" t="s">
        <v>108</v>
      </c>
      <c r="C619" s="52" t="s">
        <v>801</v>
      </c>
      <c r="D619" s="52" t="s">
        <v>34</v>
      </c>
      <c r="E619" s="53">
        <f>ROUND(SUM(E620,E621,E622),3)</f>
        <v>0</v>
      </c>
      <c r="F619" s="54"/>
      <c r="G619" s="53">
        <f>ROUND(SUM(G620,G621,G622),3)</f>
        <v>0</v>
      </c>
      <c r="H619" s="54"/>
      <c r="I619" s="53">
        <f>ROUND(SUM(I620,I621,I622),3)</f>
        <v>0</v>
      </c>
      <c r="J619" s="54"/>
      <c r="K619" s="53">
        <f>ROUND(SUM(K620,K621,K622),3)</f>
        <v>0</v>
      </c>
      <c r="L619" s="54"/>
      <c r="M619" s="53">
        <f>ROUND(SUM(M620,M621,M622),3)</f>
        <v>0</v>
      </c>
      <c r="N619" s="54"/>
      <c r="O619" s="53">
        <f>ROUND(SUM(O620,O621,O622),3)</f>
        <v>0</v>
      </c>
      <c r="P619" s="54"/>
    </row>
    <row r="620" spans="1:16" hidden="1" outlineLevel="1" x14ac:dyDescent="0.2">
      <c r="A620" s="37" t="s">
        <v>802</v>
      </c>
      <c r="B620" s="37" t="s">
        <v>111</v>
      </c>
      <c r="C620" s="37" t="s">
        <v>33</v>
      </c>
      <c r="D620" s="37" t="s">
        <v>34</v>
      </c>
    </row>
    <row r="621" spans="1:16" hidden="1" outlineLevel="1" x14ac:dyDescent="0.2">
      <c r="A621" s="37" t="s">
        <v>803</v>
      </c>
      <c r="B621" s="37" t="s">
        <v>113</v>
      </c>
      <c r="C621" s="37" t="s">
        <v>33</v>
      </c>
      <c r="D621" s="37" t="s">
        <v>34</v>
      </c>
    </row>
    <row r="622" spans="1:16" hidden="1" outlineLevel="1" x14ac:dyDescent="0.2">
      <c r="A622" s="52" t="s">
        <v>804</v>
      </c>
      <c r="B622" s="52" t="s">
        <v>115</v>
      </c>
      <c r="C622" s="52" t="s">
        <v>33</v>
      </c>
      <c r="D622" s="52" t="s">
        <v>34</v>
      </c>
      <c r="E622" s="53">
        <f>ROUND(SUM(E623,E624,E625,E626,E627,E628,E629,E630,E631,E632,E633),3)</f>
        <v>0</v>
      </c>
      <c r="F622" s="54"/>
      <c r="G622" s="53">
        <f>ROUND(SUM(G623,G624,G625,G626,G627,G628,G629,G630,G631,G632,G633),3)</f>
        <v>0</v>
      </c>
      <c r="H622" s="54"/>
      <c r="I622" s="53">
        <f>ROUND(SUM(I623,I624,I625,I626,I627,I628,I629,I630,I631,I632,I633),3)</f>
        <v>0</v>
      </c>
      <c r="J622" s="54"/>
      <c r="K622" s="53">
        <f>ROUND(SUM(K623,K624,K625,K626,K627,K628,K629,K630,K631,K632,K633),3)</f>
        <v>0</v>
      </c>
      <c r="L622" s="54"/>
      <c r="M622" s="53">
        <f>ROUND(SUM(M623,M624,M625,M626,M627,M628,M629,M630,M631,M632,M633),3)</f>
        <v>0</v>
      </c>
      <c r="N622" s="54"/>
      <c r="O622" s="53">
        <f>ROUND(SUM(O623,O624,O625,O626,O627,O628,O629,O630,O631,O632,O633),3)</f>
        <v>0</v>
      </c>
      <c r="P622" s="54"/>
    </row>
    <row r="623" spans="1:16" hidden="1" outlineLevel="1" x14ac:dyDescent="0.2">
      <c r="A623" s="37" t="s">
        <v>805</v>
      </c>
      <c r="B623" s="37" t="s">
        <v>117</v>
      </c>
      <c r="C623" s="37" t="s">
        <v>33</v>
      </c>
      <c r="D623" s="37" t="s">
        <v>34</v>
      </c>
    </row>
    <row r="624" spans="1:16" hidden="1" outlineLevel="1" x14ac:dyDescent="0.2">
      <c r="A624" s="37" t="s">
        <v>806</v>
      </c>
      <c r="B624" s="37" t="s">
        <v>119</v>
      </c>
      <c r="C624" s="37" t="s">
        <v>33</v>
      </c>
      <c r="D624" s="37" t="s">
        <v>34</v>
      </c>
    </row>
    <row r="625" spans="1:16" hidden="1" outlineLevel="1" x14ac:dyDescent="0.2">
      <c r="A625" s="37" t="s">
        <v>807</v>
      </c>
      <c r="B625" s="37" t="s">
        <v>121</v>
      </c>
      <c r="C625" s="37" t="s">
        <v>33</v>
      </c>
      <c r="D625" s="37" t="s">
        <v>34</v>
      </c>
    </row>
    <row r="626" spans="1:16" hidden="1" outlineLevel="1" x14ac:dyDescent="0.2">
      <c r="A626" s="37" t="s">
        <v>808</v>
      </c>
      <c r="B626" s="37" t="s">
        <v>123</v>
      </c>
      <c r="C626" s="37" t="s">
        <v>33</v>
      </c>
      <c r="D626" s="37" t="s">
        <v>34</v>
      </c>
    </row>
    <row r="627" spans="1:16" hidden="1" outlineLevel="1" x14ac:dyDescent="0.2">
      <c r="A627" s="37" t="s">
        <v>809</v>
      </c>
      <c r="B627" s="37" t="s">
        <v>125</v>
      </c>
      <c r="C627" s="37" t="s">
        <v>33</v>
      </c>
      <c r="D627" s="37" t="s">
        <v>34</v>
      </c>
    </row>
    <row r="628" spans="1:16" hidden="1" outlineLevel="1" x14ac:dyDescent="0.2">
      <c r="A628" s="37" t="s">
        <v>810</v>
      </c>
      <c r="B628" s="37" t="s">
        <v>127</v>
      </c>
      <c r="C628" s="37" t="s">
        <v>33</v>
      </c>
      <c r="D628" s="37" t="s">
        <v>34</v>
      </c>
    </row>
    <row r="629" spans="1:16" hidden="1" outlineLevel="1" x14ac:dyDescent="0.2">
      <c r="A629" s="37" t="s">
        <v>811</v>
      </c>
      <c r="B629" s="37" t="s">
        <v>129</v>
      </c>
      <c r="C629" s="37" t="s">
        <v>33</v>
      </c>
      <c r="D629" s="37" t="s">
        <v>34</v>
      </c>
    </row>
    <row r="630" spans="1:16" hidden="1" outlineLevel="1" x14ac:dyDescent="0.2">
      <c r="A630" s="37" t="s">
        <v>812</v>
      </c>
      <c r="B630" s="37" t="s">
        <v>131</v>
      </c>
      <c r="C630" s="37" t="s">
        <v>33</v>
      </c>
      <c r="D630" s="37" t="s">
        <v>34</v>
      </c>
    </row>
    <row r="631" spans="1:16" hidden="1" outlineLevel="1" x14ac:dyDescent="0.2">
      <c r="A631" s="37" t="s">
        <v>813</v>
      </c>
      <c r="B631" s="37" t="s">
        <v>133</v>
      </c>
      <c r="C631" s="37" t="s">
        <v>33</v>
      </c>
      <c r="D631" s="37" t="s">
        <v>34</v>
      </c>
    </row>
    <row r="632" spans="1:16" hidden="1" outlineLevel="1" x14ac:dyDescent="0.2">
      <c r="A632" s="37" t="s">
        <v>814</v>
      </c>
      <c r="B632" s="37" t="s">
        <v>135</v>
      </c>
      <c r="C632" s="37" t="s">
        <v>33</v>
      </c>
      <c r="D632" s="37" t="s">
        <v>34</v>
      </c>
    </row>
    <row r="633" spans="1:16" hidden="1" outlineLevel="1" x14ac:dyDescent="0.2">
      <c r="A633" s="37" t="s">
        <v>815</v>
      </c>
      <c r="B633" s="37" t="s">
        <v>137</v>
      </c>
      <c r="C633" s="37" t="s">
        <v>33</v>
      </c>
      <c r="D633" s="37" t="s">
        <v>34</v>
      </c>
    </row>
    <row r="634" spans="1:16" hidden="1" outlineLevel="1" x14ac:dyDescent="0.2">
      <c r="A634" s="52" t="s">
        <v>816</v>
      </c>
      <c r="B634" s="52" t="s">
        <v>139</v>
      </c>
      <c r="C634" s="52" t="s">
        <v>817</v>
      </c>
      <c r="D634" s="52" t="s">
        <v>34</v>
      </c>
      <c r="E634" s="53">
        <f>ROUND(SUM(E635,E636),3)</f>
        <v>0</v>
      </c>
      <c r="F634" s="54"/>
      <c r="G634" s="53">
        <f>ROUND(SUM(G635,G636),3)</f>
        <v>0</v>
      </c>
      <c r="H634" s="54"/>
      <c r="I634" s="53">
        <f>ROUND(SUM(I635,I636),3)</f>
        <v>0</v>
      </c>
      <c r="J634" s="54"/>
      <c r="K634" s="53">
        <f>ROUND(SUM(K635,K636),3)</f>
        <v>0</v>
      </c>
      <c r="L634" s="54"/>
      <c r="M634" s="53">
        <f>ROUND(SUM(M635,M636),3)</f>
        <v>0</v>
      </c>
      <c r="N634" s="54"/>
      <c r="O634" s="53">
        <f>ROUND(SUM(O635,O636),3)</f>
        <v>0</v>
      </c>
      <c r="P634" s="54"/>
    </row>
    <row r="635" spans="1:16" hidden="1" outlineLevel="1" x14ac:dyDescent="0.2">
      <c r="A635" s="37" t="s">
        <v>818</v>
      </c>
      <c r="B635" s="37" t="s">
        <v>142</v>
      </c>
      <c r="C635" s="37" t="s">
        <v>33</v>
      </c>
      <c r="D635" s="37" t="s">
        <v>34</v>
      </c>
    </row>
    <row r="636" spans="1:16" hidden="1" outlineLevel="1" x14ac:dyDescent="0.2">
      <c r="A636" s="37" t="s">
        <v>819</v>
      </c>
      <c r="B636" s="37" t="s">
        <v>146</v>
      </c>
      <c r="C636" s="37" t="s">
        <v>33</v>
      </c>
      <c r="D636" s="37" t="s">
        <v>34</v>
      </c>
    </row>
    <row r="637" spans="1:16" hidden="1" outlineLevel="1" x14ac:dyDescent="0.2">
      <c r="A637" s="52" t="s">
        <v>820</v>
      </c>
      <c r="B637" s="52" t="s">
        <v>148</v>
      </c>
      <c r="C637" s="52" t="s">
        <v>821</v>
      </c>
      <c r="D637" s="52" t="s">
        <v>34</v>
      </c>
      <c r="E637" s="53">
        <f>ROUND(SUM(E638,E640,E639),3)</f>
        <v>0</v>
      </c>
      <c r="F637" s="54"/>
      <c r="G637" s="53">
        <f>ROUND(SUM(G638,G640,G639),3)</f>
        <v>0</v>
      </c>
      <c r="H637" s="54"/>
      <c r="I637" s="53">
        <f>ROUND(SUM(I638,I640,I639),3)</f>
        <v>0</v>
      </c>
      <c r="J637" s="54"/>
      <c r="K637" s="53">
        <f>ROUND(SUM(K638,K640,K639),3)</f>
        <v>0</v>
      </c>
      <c r="L637" s="54"/>
      <c r="M637" s="53">
        <f>ROUND(SUM(M638,M640,M639),3)</f>
        <v>0</v>
      </c>
      <c r="N637" s="54"/>
      <c r="O637" s="53">
        <f>ROUND(SUM(O638,O640,O639),3)</f>
        <v>0</v>
      </c>
      <c r="P637" s="54"/>
    </row>
    <row r="638" spans="1:16" hidden="1" outlineLevel="1" x14ac:dyDescent="0.2">
      <c r="A638" s="37" t="s">
        <v>822</v>
      </c>
      <c r="B638" s="37" t="s">
        <v>151</v>
      </c>
      <c r="C638" s="37" t="s">
        <v>33</v>
      </c>
      <c r="D638" s="37" t="s">
        <v>34</v>
      </c>
    </row>
    <row r="639" spans="1:16" hidden="1" outlineLevel="1" x14ac:dyDescent="0.2">
      <c r="A639" s="37" t="s">
        <v>823</v>
      </c>
      <c r="B639" s="37" t="s">
        <v>157</v>
      </c>
      <c r="C639" s="37" t="s">
        <v>33</v>
      </c>
      <c r="D639" s="37" t="s">
        <v>34</v>
      </c>
    </row>
    <row r="640" spans="1:16" hidden="1" outlineLevel="1" x14ac:dyDescent="0.2">
      <c r="A640" s="37" t="s">
        <v>824</v>
      </c>
      <c r="B640" s="37" t="s">
        <v>159</v>
      </c>
      <c r="C640" s="37" t="s">
        <v>33</v>
      </c>
      <c r="D640" s="37" t="s">
        <v>34</v>
      </c>
    </row>
    <row r="641" spans="1:16" ht="16.5" collapsed="1" x14ac:dyDescent="0.3">
      <c r="A641" s="41" t="s">
        <v>825</v>
      </c>
      <c r="B641" s="41"/>
      <c r="C641" s="41"/>
      <c r="D641" s="41" t="s">
        <v>29</v>
      </c>
      <c r="E641" s="42">
        <v>2018</v>
      </c>
      <c r="F641" s="42" t="s">
        <v>30</v>
      </c>
      <c r="G641" s="42">
        <v>2019</v>
      </c>
      <c r="H641" s="42" t="s">
        <v>30</v>
      </c>
      <c r="I641" s="42">
        <v>2020</v>
      </c>
      <c r="J641" s="42" t="s">
        <v>30</v>
      </c>
      <c r="K641" s="42">
        <v>2021</v>
      </c>
      <c r="L641" s="42" t="s">
        <v>30</v>
      </c>
      <c r="M641" s="42">
        <v>2022</v>
      </c>
      <c r="N641" s="42" t="s">
        <v>30</v>
      </c>
      <c r="O641" s="42">
        <v>2023</v>
      </c>
      <c r="P641" s="42" t="s">
        <v>30</v>
      </c>
    </row>
    <row r="642" spans="1:16" hidden="1" outlineLevel="1" x14ac:dyDescent="0.2">
      <c r="A642" s="37" t="s">
        <v>826</v>
      </c>
      <c r="B642" s="37" t="s">
        <v>32</v>
      </c>
      <c r="C642" s="37" t="s">
        <v>33</v>
      </c>
      <c r="D642" s="37" t="s">
        <v>34</v>
      </c>
    </row>
    <row r="643" spans="1:16" hidden="1" outlineLevel="1" x14ac:dyDescent="0.2">
      <c r="A643" s="37" t="s">
        <v>827</v>
      </c>
      <c r="B643" s="37" t="s">
        <v>36</v>
      </c>
      <c r="C643" s="37" t="s">
        <v>33</v>
      </c>
      <c r="D643" s="37" t="s">
        <v>34</v>
      </c>
    </row>
    <row r="644" spans="1:16" hidden="1" outlineLevel="1" x14ac:dyDescent="0.2">
      <c r="A644" s="37" t="s">
        <v>828</v>
      </c>
      <c r="B644" s="37" t="s">
        <v>38</v>
      </c>
      <c r="C644" s="37" t="s">
        <v>33</v>
      </c>
      <c r="D644" s="37" t="s">
        <v>34</v>
      </c>
    </row>
    <row r="645" spans="1:16" hidden="1" outlineLevel="1" x14ac:dyDescent="0.2">
      <c r="A645" s="37" t="s">
        <v>829</v>
      </c>
      <c r="B645" s="37" t="s">
        <v>40</v>
      </c>
      <c r="C645" s="37" t="s">
        <v>33</v>
      </c>
      <c r="D645" s="37" t="s">
        <v>34</v>
      </c>
    </row>
    <row r="646" spans="1:16" hidden="1" outlineLevel="1" x14ac:dyDescent="0.2">
      <c r="A646" s="37" t="s">
        <v>830</v>
      </c>
      <c r="B646" s="37" t="s">
        <v>44</v>
      </c>
      <c r="C646" s="37" t="s">
        <v>33</v>
      </c>
      <c r="D646" s="37" t="s">
        <v>34</v>
      </c>
    </row>
    <row r="647" spans="1:16" hidden="1" outlineLevel="1" x14ac:dyDescent="0.2">
      <c r="A647" s="43" t="s">
        <v>831</v>
      </c>
      <c r="B647" s="43" t="s">
        <v>46</v>
      </c>
      <c r="C647" s="43" t="s">
        <v>832</v>
      </c>
      <c r="D647" s="43" t="s">
        <v>34</v>
      </c>
      <c r="E647" s="44">
        <f>ROUND(SUM(E642,E643,E644,-E645,-E646),3)</f>
        <v>0</v>
      </c>
      <c r="F647" s="45"/>
      <c r="G647" s="44">
        <f>ROUND(SUM(G642,G643,G644,-G645,-G646),3)</f>
        <v>0</v>
      </c>
      <c r="H647" s="45"/>
      <c r="I647" s="44">
        <f>ROUND(SUM(I642,I643,I644,-I645,-I646),3)</f>
        <v>0</v>
      </c>
      <c r="J647" s="45"/>
      <c r="K647" s="44">
        <f>ROUND(SUM(K642,K643,K644,-K645,-K646),3)</f>
        <v>0</v>
      </c>
      <c r="L647" s="45"/>
      <c r="M647" s="44">
        <f>ROUND(SUM(M642,M643,M644,-M645,-M646),3)</f>
        <v>0</v>
      </c>
      <c r="N647" s="45"/>
      <c r="O647" s="44">
        <f>ROUND(SUM(O642,O643,O644,-O645,-O646),3)</f>
        <v>0</v>
      </c>
      <c r="P647" s="45"/>
    </row>
    <row r="648" spans="1:16" hidden="1" outlineLevel="1" x14ac:dyDescent="0.2">
      <c r="A648" s="49" t="s">
        <v>833</v>
      </c>
      <c r="B648" s="49" t="s">
        <v>49</v>
      </c>
      <c r="C648" s="49" t="s">
        <v>834</v>
      </c>
      <c r="D648" s="49" t="s">
        <v>34</v>
      </c>
      <c r="E648" s="50">
        <f>ROUND(SUM(-E649,-E662,-E668,E647,-E669),3)</f>
        <v>0</v>
      </c>
      <c r="F648" s="51"/>
      <c r="G648" s="50">
        <f>ROUND(SUM(-G649,-G662,-G668,G647,-G669),3)</f>
        <v>0</v>
      </c>
      <c r="H648" s="51"/>
      <c r="I648" s="50">
        <f>ROUND(SUM(-I649,-I662,-I668,I647,-I669),3)</f>
        <v>0</v>
      </c>
      <c r="J648" s="51"/>
      <c r="K648" s="50">
        <f>ROUND(SUM(-K649,-K662,-K668,K647,-K669),3)</f>
        <v>0</v>
      </c>
      <c r="L648" s="51"/>
      <c r="M648" s="50">
        <f>ROUND(SUM(-M649,-M662,-M668,M647,-M669),3)</f>
        <v>0</v>
      </c>
      <c r="N648" s="51"/>
      <c r="O648" s="50">
        <f>ROUND(SUM(-O649,-O662,-O668,O647,-O669),3)</f>
        <v>0</v>
      </c>
      <c r="P648" s="51"/>
    </row>
    <row r="649" spans="1:16" hidden="1" outlineLevel="1" x14ac:dyDescent="0.2">
      <c r="A649" s="49" t="s">
        <v>835</v>
      </c>
      <c r="B649" s="49" t="s">
        <v>52</v>
      </c>
      <c r="C649" s="49" t="s">
        <v>836</v>
      </c>
      <c r="D649" s="49" t="s">
        <v>34</v>
      </c>
      <c r="E649" s="50">
        <f>ROUND(SUM(E657,E658,E659,E660,E650,E661),3)</f>
        <v>0</v>
      </c>
      <c r="F649" s="51"/>
      <c r="G649" s="50">
        <f>ROUND(SUM(G657,G658,G659,G660,G650,G661),3)</f>
        <v>0</v>
      </c>
      <c r="H649" s="51"/>
      <c r="I649" s="50">
        <f>ROUND(SUM(I657,I658,I659,I660,I650,I661),3)</f>
        <v>0</v>
      </c>
      <c r="J649" s="51"/>
      <c r="K649" s="50">
        <f>ROUND(SUM(K657,K658,K659,K660,K650,K661),3)</f>
        <v>0</v>
      </c>
      <c r="L649" s="51"/>
      <c r="M649" s="50">
        <f>ROUND(SUM(M657,M658,M659,M660,M650,M661),3)</f>
        <v>0</v>
      </c>
      <c r="N649" s="51"/>
      <c r="O649" s="50">
        <f>ROUND(SUM(O657,O658,O659,O660,O650,O661),3)</f>
        <v>0</v>
      </c>
      <c r="P649" s="51"/>
    </row>
    <row r="650" spans="1:16" hidden="1" outlineLevel="1" x14ac:dyDescent="0.2">
      <c r="A650" s="52" t="s">
        <v>837</v>
      </c>
      <c r="B650" s="52" t="s">
        <v>55</v>
      </c>
      <c r="C650" s="52" t="s">
        <v>33</v>
      </c>
      <c r="D650" s="52" t="s">
        <v>34</v>
      </c>
      <c r="E650" s="53">
        <f>ROUND(SUM(E651,E652,E653,E654,E655,E656),3)</f>
        <v>0</v>
      </c>
      <c r="F650" s="54"/>
      <c r="G650" s="53">
        <f>ROUND(SUM(G651,G652,G653,G654,G655,G656),3)</f>
        <v>0</v>
      </c>
      <c r="H650" s="54"/>
      <c r="I650" s="53">
        <f>ROUND(SUM(I651,I652,I653,I654,I655,I656),3)</f>
        <v>0</v>
      </c>
      <c r="J650" s="54"/>
      <c r="K650" s="53">
        <f>ROUND(SUM(K651,K652,K653,K654,K655,K656),3)</f>
        <v>0</v>
      </c>
      <c r="L650" s="54"/>
      <c r="M650" s="53">
        <f>ROUND(SUM(M651,M652,M653,M654,M655,M656),3)</f>
        <v>0</v>
      </c>
      <c r="N650" s="54"/>
      <c r="O650" s="53">
        <f>ROUND(SUM(O651,O652,O653,O654,O655,O656),3)</f>
        <v>0</v>
      </c>
      <c r="P650" s="54"/>
    </row>
    <row r="651" spans="1:16" hidden="1" outlineLevel="1" x14ac:dyDescent="0.2">
      <c r="A651" s="37" t="s">
        <v>838</v>
      </c>
      <c r="B651" s="37" t="s">
        <v>57</v>
      </c>
      <c r="C651" s="37" t="s">
        <v>33</v>
      </c>
      <c r="D651" s="37" t="s">
        <v>34</v>
      </c>
    </row>
    <row r="652" spans="1:16" hidden="1" outlineLevel="1" x14ac:dyDescent="0.2">
      <c r="A652" s="37" t="s">
        <v>839</v>
      </c>
      <c r="B652" s="37" t="s">
        <v>59</v>
      </c>
      <c r="C652" s="37" t="s">
        <v>33</v>
      </c>
      <c r="D652" s="37" t="s">
        <v>34</v>
      </c>
    </row>
    <row r="653" spans="1:16" hidden="1" outlineLevel="1" x14ac:dyDescent="0.2">
      <c r="A653" s="37" t="s">
        <v>840</v>
      </c>
      <c r="B653" s="37" t="s">
        <v>61</v>
      </c>
      <c r="C653" s="37" t="s">
        <v>33</v>
      </c>
      <c r="D653" s="37" t="s">
        <v>34</v>
      </c>
    </row>
    <row r="654" spans="1:16" hidden="1" outlineLevel="1" x14ac:dyDescent="0.2">
      <c r="A654" s="37" t="s">
        <v>841</v>
      </c>
      <c r="B654" s="37" t="s">
        <v>63</v>
      </c>
      <c r="C654" s="37" t="s">
        <v>33</v>
      </c>
      <c r="D654" s="37" t="s">
        <v>34</v>
      </c>
    </row>
    <row r="655" spans="1:16" hidden="1" outlineLevel="1" x14ac:dyDescent="0.2">
      <c r="A655" s="37" t="s">
        <v>842</v>
      </c>
      <c r="B655" s="37" t="s">
        <v>65</v>
      </c>
      <c r="C655" s="37" t="s">
        <v>33</v>
      </c>
      <c r="D655" s="37" t="s">
        <v>34</v>
      </c>
    </row>
    <row r="656" spans="1:16" hidden="1" outlineLevel="1" x14ac:dyDescent="0.2">
      <c r="A656" s="37" t="s">
        <v>843</v>
      </c>
      <c r="B656" s="37" t="s">
        <v>67</v>
      </c>
      <c r="C656" s="37" t="s">
        <v>33</v>
      </c>
      <c r="D656" s="37" t="s">
        <v>34</v>
      </c>
    </row>
    <row r="657" spans="1:16" hidden="1" outlineLevel="1" x14ac:dyDescent="0.2">
      <c r="A657" s="37" t="s">
        <v>844</v>
      </c>
      <c r="B657" s="37" t="s">
        <v>69</v>
      </c>
      <c r="C657" s="37" t="s">
        <v>33</v>
      </c>
      <c r="D657" s="37" t="s">
        <v>34</v>
      </c>
    </row>
    <row r="658" spans="1:16" hidden="1" outlineLevel="1" x14ac:dyDescent="0.2">
      <c r="A658" s="37" t="s">
        <v>845</v>
      </c>
      <c r="B658" s="37" t="s">
        <v>73</v>
      </c>
      <c r="C658" s="37" t="s">
        <v>33</v>
      </c>
      <c r="D658" s="37" t="s">
        <v>34</v>
      </c>
    </row>
    <row r="659" spans="1:16" hidden="1" outlineLevel="1" x14ac:dyDescent="0.2">
      <c r="A659" s="37" t="s">
        <v>846</v>
      </c>
      <c r="B659" s="37" t="s">
        <v>75</v>
      </c>
      <c r="C659" s="37" t="s">
        <v>33</v>
      </c>
      <c r="D659" s="37" t="s">
        <v>34</v>
      </c>
    </row>
    <row r="660" spans="1:16" hidden="1" outlineLevel="1" x14ac:dyDescent="0.2">
      <c r="A660" s="37" t="s">
        <v>847</v>
      </c>
      <c r="B660" s="37" t="s">
        <v>77</v>
      </c>
      <c r="C660" s="37" t="s">
        <v>33</v>
      </c>
      <c r="D660" s="37" t="s">
        <v>34</v>
      </c>
    </row>
    <row r="661" spans="1:16" hidden="1" outlineLevel="1" x14ac:dyDescent="0.2">
      <c r="A661" s="37" t="s">
        <v>848</v>
      </c>
      <c r="B661" s="37" t="s">
        <v>79</v>
      </c>
      <c r="C661" s="37" t="s">
        <v>33</v>
      </c>
      <c r="D661" s="37" t="s">
        <v>34</v>
      </c>
    </row>
    <row r="662" spans="1:16" hidden="1" outlineLevel="1" x14ac:dyDescent="0.2">
      <c r="A662" s="52" t="s">
        <v>849</v>
      </c>
      <c r="B662" s="52" t="s">
        <v>81</v>
      </c>
      <c r="C662" s="52" t="s">
        <v>850</v>
      </c>
      <c r="D662" s="52" t="s">
        <v>34</v>
      </c>
      <c r="E662" s="53">
        <f>ROUND(SUM(E663,E664,E665,E667,E666),3)</f>
        <v>0</v>
      </c>
      <c r="F662" s="54"/>
      <c r="G662" s="53">
        <f>ROUND(SUM(G663,G664,G665,G667,G666),3)</f>
        <v>0</v>
      </c>
      <c r="H662" s="54"/>
      <c r="I662" s="53">
        <f>ROUND(SUM(I663,I664,I665,I667,I666),3)</f>
        <v>0</v>
      </c>
      <c r="J662" s="54"/>
      <c r="K662" s="53">
        <f>ROUND(SUM(K663,K664,K665,K667,K666),3)</f>
        <v>0</v>
      </c>
      <c r="L662" s="54"/>
      <c r="M662" s="53">
        <f>ROUND(SUM(M663,M664,M665,M667,M666),3)</f>
        <v>0</v>
      </c>
      <c r="N662" s="54"/>
      <c r="O662" s="53">
        <f>ROUND(SUM(O663,O664,O665,O667,O666),3)</f>
        <v>0</v>
      </c>
      <c r="P662" s="54"/>
    </row>
    <row r="663" spans="1:16" hidden="1" outlineLevel="1" x14ac:dyDescent="0.2">
      <c r="A663" s="37" t="s">
        <v>851</v>
      </c>
      <c r="B663" s="37" t="s">
        <v>84</v>
      </c>
      <c r="C663" s="37" t="s">
        <v>33</v>
      </c>
      <c r="D663" s="37" t="s">
        <v>34</v>
      </c>
    </row>
    <row r="664" spans="1:16" hidden="1" outlineLevel="1" x14ac:dyDescent="0.2">
      <c r="A664" s="37" t="s">
        <v>852</v>
      </c>
      <c r="B664" s="37" t="s">
        <v>73</v>
      </c>
      <c r="C664" s="37" t="s">
        <v>33</v>
      </c>
      <c r="D664" s="37" t="s">
        <v>34</v>
      </c>
    </row>
    <row r="665" spans="1:16" hidden="1" outlineLevel="1" x14ac:dyDescent="0.2">
      <c r="A665" s="37" t="s">
        <v>853</v>
      </c>
      <c r="B665" s="37" t="s">
        <v>92</v>
      </c>
      <c r="C665" s="37" t="s">
        <v>33</v>
      </c>
      <c r="D665" s="37" t="s">
        <v>34</v>
      </c>
    </row>
    <row r="666" spans="1:16" hidden="1" outlineLevel="1" x14ac:dyDescent="0.2">
      <c r="A666" s="37" t="s">
        <v>854</v>
      </c>
      <c r="B666" s="37" t="s">
        <v>94</v>
      </c>
      <c r="C666" s="37" t="s">
        <v>33</v>
      </c>
      <c r="D666" s="37" t="s">
        <v>34</v>
      </c>
    </row>
    <row r="667" spans="1:16" hidden="1" outlineLevel="1" x14ac:dyDescent="0.2">
      <c r="A667" s="37" t="s">
        <v>855</v>
      </c>
      <c r="B667" s="37" t="s">
        <v>96</v>
      </c>
      <c r="C667" s="37" t="s">
        <v>33</v>
      </c>
      <c r="D667" s="37" t="s">
        <v>34</v>
      </c>
    </row>
    <row r="668" spans="1:16" hidden="1" outlineLevel="1" x14ac:dyDescent="0.2">
      <c r="A668" s="37" t="s">
        <v>856</v>
      </c>
      <c r="B668" s="37" t="s">
        <v>98</v>
      </c>
      <c r="C668" s="37" t="s">
        <v>33</v>
      </c>
      <c r="D668" s="37" t="s">
        <v>34</v>
      </c>
    </row>
    <row r="669" spans="1:16" hidden="1" outlineLevel="1" x14ac:dyDescent="0.2">
      <c r="A669" s="46" t="s">
        <v>857</v>
      </c>
      <c r="B669" s="46" t="s">
        <v>100</v>
      </c>
      <c r="C669" s="46" t="s">
        <v>858</v>
      </c>
      <c r="D669" s="46" t="s">
        <v>34</v>
      </c>
      <c r="E669" s="47">
        <f>ROUND(SUM(E670,E672,E687,E691),3)</f>
        <v>0</v>
      </c>
      <c r="F669" s="48"/>
      <c r="G669" s="47">
        <f>ROUND(SUM(G670,G672,G687,G691),3)</f>
        <v>0</v>
      </c>
      <c r="H669" s="48"/>
      <c r="I669" s="47">
        <f>ROUND(SUM(I670,I672,I687,I691),3)</f>
        <v>0</v>
      </c>
      <c r="J669" s="48"/>
      <c r="K669" s="47">
        <f>ROUND(SUM(K670,K672,K687,K691),3)</f>
        <v>0</v>
      </c>
      <c r="L669" s="48"/>
      <c r="M669" s="47">
        <f>ROUND(SUM(M670,M672,M687,M691),3)</f>
        <v>0</v>
      </c>
      <c r="N669" s="48"/>
      <c r="O669" s="47">
        <f>ROUND(SUM(O670,O672,O687,O691),3)</f>
        <v>0</v>
      </c>
      <c r="P669" s="48"/>
    </row>
    <row r="670" spans="1:16" hidden="1" outlineLevel="1" x14ac:dyDescent="0.2">
      <c r="A670" s="37" t="s">
        <v>859</v>
      </c>
      <c r="B670" s="37" t="s">
        <v>103</v>
      </c>
      <c r="C670" s="37" t="s">
        <v>33</v>
      </c>
      <c r="D670" s="37" t="s">
        <v>34</v>
      </c>
    </row>
    <row r="671" spans="1:16" hidden="1" outlineLevel="1" x14ac:dyDescent="0.2">
      <c r="A671" s="49" t="s">
        <v>860</v>
      </c>
      <c r="B671" s="49" t="s">
        <v>105</v>
      </c>
      <c r="C671" s="49" t="s">
        <v>861</v>
      </c>
      <c r="D671" s="49" t="s">
        <v>34</v>
      </c>
      <c r="E671" s="50">
        <f>ROUND(SUM(E672,E687,E691),3)</f>
        <v>0</v>
      </c>
      <c r="F671" s="51"/>
      <c r="G671" s="50">
        <f>ROUND(SUM(G672,G687,G691),3)</f>
        <v>0</v>
      </c>
      <c r="H671" s="51"/>
      <c r="I671" s="50">
        <f>ROUND(SUM(I672,I687,I691),3)</f>
        <v>0</v>
      </c>
      <c r="J671" s="51"/>
      <c r="K671" s="50">
        <f>ROUND(SUM(K672,K687,K691),3)</f>
        <v>0</v>
      </c>
      <c r="L671" s="51"/>
      <c r="M671" s="50">
        <f>ROUND(SUM(M672,M687,M691),3)</f>
        <v>0</v>
      </c>
      <c r="N671" s="51"/>
      <c r="O671" s="50">
        <f>ROUND(SUM(O672,O687,O691),3)</f>
        <v>0</v>
      </c>
      <c r="P671" s="51"/>
    </row>
    <row r="672" spans="1:16" hidden="1" outlineLevel="1" x14ac:dyDescent="0.2">
      <c r="A672" s="52" t="s">
        <v>862</v>
      </c>
      <c r="B672" s="52" t="s">
        <v>108</v>
      </c>
      <c r="C672" s="52" t="s">
        <v>863</v>
      </c>
      <c r="D672" s="52" t="s">
        <v>34</v>
      </c>
      <c r="E672" s="53">
        <f>ROUND(SUM(E673,E674,E675),3)</f>
        <v>0</v>
      </c>
      <c r="F672" s="54"/>
      <c r="G672" s="53">
        <f>ROUND(SUM(G673,G674,G675),3)</f>
        <v>0</v>
      </c>
      <c r="H672" s="54"/>
      <c r="I672" s="53">
        <f>ROUND(SUM(I673,I674,I675),3)</f>
        <v>0</v>
      </c>
      <c r="J672" s="54"/>
      <c r="K672" s="53">
        <f>ROUND(SUM(K673,K674,K675),3)</f>
        <v>0</v>
      </c>
      <c r="L672" s="54"/>
      <c r="M672" s="53">
        <f>ROUND(SUM(M673,M674,M675),3)</f>
        <v>0</v>
      </c>
      <c r="N672" s="54"/>
      <c r="O672" s="53">
        <f>ROUND(SUM(O673,O674,O675),3)</f>
        <v>0</v>
      </c>
      <c r="P672" s="54"/>
    </row>
    <row r="673" spans="1:16" hidden="1" outlineLevel="1" x14ac:dyDescent="0.2">
      <c r="A673" s="37" t="s">
        <v>864</v>
      </c>
      <c r="B673" s="37" t="s">
        <v>111</v>
      </c>
      <c r="C673" s="37" t="s">
        <v>33</v>
      </c>
      <c r="D673" s="37" t="s">
        <v>34</v>
      </c>
    </row>
    <row r="674" spans="1:16" hidden="1" outlineLevel="1" x14ac:dyDescent="0.2">
      <c r="A674" s="37" t="s">
        <v>865</v>
      </c>
      <c r="B674" s="37" t="s">
        <v>113</v>
      </c>
      <c r="C674" s="37" t="s">
        <v>33</v>
      </c>
      <c r="D674" s="37" t="s">
        <v>34</v>
      </c>
    </row>
    <row r="675" spans="1:16" hidden="1" outlineLevel="1" x14ac:dyDescent="0.2">
      <c r="A675" s="52" t="s">
        <v>866</v>
      </c>
      <c r="B675" s="52" t="s">
        <v>115</v>
      </c>
      <c r="C675" s="52" t="s">
        <v>33</v>
      </c>
      <c r="D675" s="52" t="s">
        <v>34</v>
      </c>
      <c r="E675" s="53">
        <f>ROUND(SUM(E676,E677,E678,E679,E680,E681,E682,E683,E684,E685,E686),3)</f>
        <v>0</v>
      </c>
      <c r="F675" s="54"/>
      <c r="G675" s="53">
        <f>ROUND(SUM(G676,G677,G678,G679,G680,G681,G682,G683,G684,G685,G686),3)</f>
        <v>0</v>
      </c>
      <c r="H675" s="54"/>
      <c r="I675" s="53">
        <f>ROUND(SUM(I676,I677,I678,I679,I680,I681,I682,I683,I684,I685,I686),3)</f>
        <v>0</v>
      </c>
      <c r="J675" s="54"/>
      <c r="K675" s="53">
        <f>ROUND(SUM(K676,K677,K678,K679,K680,K681,K682,K683,K684,K685,K686),3)</f>
        <v>0</v>
      </c>
      <c r="L675" s="54"/>
      <c r="M675" s="53">
        <f>ROUND(SUM(M676,M677,M678,M679,M680,M681,M682,M683,M684,M685,M686),3)</f>
        <v>0</v>
      </c>
      <c r="N675" s="54"/>
      <c r="O675" s="53">
        <f>ROUND(SUM(O676,O677,O678,O679,O680,O681,O682,O683,O684,O685,O686),3)</f>
        <v>0</v>
      </c>
      <c r="P675" s="54"/>
    </row>
    <row r="676" spans="1:16" hidden="1" outlineLevel="1" x14ac:dyDescent="0.2">
      <c r="A676" s="37" t="s">
        <v>867</v>
      </c>
      <c r="B676" s="37" t="s">
        <v>117</v>
      </c>
      <c r="C676" s="37" t="s">
        <v>33</v>
      </c>
      <c r="D676" s="37" t="s">
        <v>34</v>
      </c>
    </row>
    <row r="677" spans="1:16" hidden="1" outlineLevel="1" x14ac:dyDescent="0.2">
      <c r="A677" s="37" t="s">
        <v>868</v>
      </c>
      <c r="B677" s="37" t="s">
        <v>119</v>
      </c>
      <c r="C677" s="37" t="s">
        <v>33</v>
      </c>
      <c r="D677" s="37" t="s">
        <v>34</v>
      </c>
    </row>
    <row r="678" spans="1:16" hidden="1" outlineLevel="1" x14ac:dyDescent="0.2">
      <c r="A678" s="37" t="s">
        <v>869</v>
      </c>
      <c r="B678" s="37" t="s">
        <v>121</v>
      </c>
      <c r="C678" s="37" t="s">
        <v>33</v>
      </c>
      <c r="D678" s="37" t="s">
        <v>34</v>
      </c>
    </row>
    <row r="679" spans="1:16" hidden="1" outlineLevel="1" x14ac:dyDescent="0.2">
      <c r="A679" s="37" t="s">
        <v>870</v>
      </c>
      <c r="B679" s="37" t="s">
        <v>123</v>
      </c>
      <c r="C679" s="37" t="s">
        <v>33</v>
      </c>
      <c r="D679" s="37" t="s">
        <v>34</v>
      </c>
    </row>
    <row r="680" spans="1:16" hidden="1" outlineLevel="1" x14ac:dyDescent="0.2">
      <c r="A680" s="37" t="s">
        <v>871</v>
      </c>
      <c r="B680" s="37" t="s">
        <v>125</v>
      </c>
      <c r="C680" s="37" t="s">
        <v>33</v>
      </c>
      <c r="D680" s="37" t="s">
        <v>34</v>
      </c>
    </row>
    <row r="681" spans="1:16" hidden="1" outlineLevel="1" x14ac:dyDescent="0.2">
      <c r="A681" s="37" t="s">
        <v>872</v>
      </c>
      <c r="B681" s="37" t="s">
        <v>127</v>
      </c>
      <c r="C681" s="37" t="s">
        <v>33</v>
      </c>
      <c r="D681" s="37" t="s">
        <v>34</v>
      </c>
    </row>
    <row r="682" spans="1:16" hidden="1" outlineLevel="1" x14ac:dyDescent="0.2">
      <c r="A682" s="37" t="s">
        <v>873</v>
      </c>
      <c r="B682" s="37" t="s">
        <v>129</v>
      </c>
      <c r="C682" s="37" t="s">
        <v>33</v>
      </c>
      <c r="D682" s="37" t="s">
        <v>34</v>
      </c>
    </row>
    <row r="683" spans="1:16" hidden="1" outlineLevel="1" x14ac:dyDescent="0.2">
      <c r="A683" s="37" t="s">
        <v>874</v>
      </c>
      <c r="B683" s="37" t="s">
        <v>131</v>
      </c>
      <c r="C683" s="37" t="s">
        <v>33</v>
      </c>
      <c r="D683" s="37" t="s">
        <v>34</v>
      </c>
    </row>
    <row r="684" spans="1:16" hidden="1" outlineLevel="1" x14ac:dyDescent="0.2">
      <c r="A684" s="37" t="s">
        <v>875</v>
      </c>
      <c r="B684" s="37" t="s">
        <v>133</v>
      </c>
      <c r="C684" s="37" t="s">
        <v>33</v>
      </c>
      <c r="D684" s="37" t="s">
        <v>34</v>
      </c>
    </row>
    <row r="685" spans="1:16" hidden="1" outlineLevel="1" x14ac:dyDescent="0.2">
      <c r="A685" s="37" t="s">
        <v>876</v>
      </c>
      <c r="B685" s="37" t="s">
        <v>135</v>
      </c>
      <c r="C685" s="37" t="s">
        <v>33</v>
      </c>
      <c r="D685" s="37" t="s">
        <v>34</v>
      </c>
    </row>
    <row r="686" spans="1:16" hidden="1" outlineLevel="1" x14ac:dyDescent="0.2">
      <c r="A686" s="37" t="s">
        <v>877</v>
      </c>
      <c r="B686" s="37" t="s">
        <v>137</v>
      </c>
      <c r="C686" s="37" t="s">
        <v>33</v>
      </c>
      <c r="D686" s="37" t="s">
        <v>34</v>
      </c>
    </row>
    <row r="687" spans="1:16" hidden="1" outlineLevel="1" x14ac:dyDescent="0.2">
      <c r="A687" s="52" t="s">
        <v>878</v>
      </c>
      <c r="B687" s="52" t="s">
        <v>139</v>
      </c>
      <c r="C687" s="52" t="s">
        <v>879</v>
      </c>
      <c r="D687" s="52" t="s">
        <v>34</v>
      </c>
      <c r="E687" s="53">
        <f>ROUND(SUM(E688,E689,E690),3)</f>
        <v>0</v>
      </c>
      <c r="F687" s="54"/>
      <c r="G687" s="53">
        <f>ROUND(SUM(G688,G689,G690),3)</f>
        <v>0</v>
      </c>
      <c r="H687" s="54"/>
      <c r="I687" s="53">
        <f>ROUND(SUM(I688,I689,I690),3)</f>
        <v>0</v>
      </c>
      <c r="J687" s="54"/>
      <c r="K687" s="53">
        <f>ROUND(SUM(K688,K689,K690),3)</f>
        <v>0</v>
      </c>
      <c r="L687" s="54"/>
      <c r="M687" s="53">
        <f>ROUND(SUM(M688,M689,M690),3)</f>
        <v>0</v>
      </c>
      <c r="N687" s="54"/>
      <c r="O687" s="53">
        <f>ROUND(SUM(O688,O689,O690),3)</f>
        <v>0</v>
      </c>
      <c r="P687" s="54"/>
    </row>
    <row r="688" spans="1:16" hidden="1" outlineLevel="1" x14ac:dyDescent="0.2">
      <c r="A688" s="37" t="s">
        <v>880</v>
      </c>
      <c r="B688" s="37" t="s">
        <v>142</v>
      </c>
      <c r="C688" s="37" t="s">
        <v>33</v>
      </c>
      <c r="D688" s="37" t="s">
        <v>34</v>
      </c>
    </row>
    <row r="689" spans="1:16" hidden="1" outlineLevel="1" x14ac:dyDescent="0.2">
      <c r="A689" s="37" t="s">
        <v>881</v>
      </c>
      <c r="B689" s="37" t="s">
        <v>144</v>
      </c>
      <c r="C689" s="37" t="s">
        <v>33</v>
      </c>
      <c r="D689" s="37" t="s">
        <v>34</v>
      </c>
    </row>
    <row r="690" spans="1:16" hidden="1" outlineLevel="1" x14ac:dyDescent="0.2">
      <c r="A690" s="37" t="s">
        <v>882</v>
      </c>
      <c r="B690" s="37" t="s">
        <v>146</v>
      </c>
      <c r="C690" s="37" t="s">
        <v>33</v>
      </c>
      <c r="D690" s="37" t="s">
        <v>34</v>
      </c>
    </row>
    <row r="691" spans="1:16" hidden="1" outlineLevel="1" x14ac:dyDescent="0.2">
      <c r="A691" s="52" t="s">
        <v>883</v>
      </c>
      <c r="B691" s="52" t="s">
        <v>148</v>
      </c>
      <c r="C691" s="52" t="s">
        <v>884</v>
      </c>
      <c r="D691" s="52" t="s">
        <v>34</v>
      </c>
      <c r="E691" s="53">
        <f>ROUND(SUM(E692,E693,E695,E694),3)</f>
        <v>0</v>
      </c>
      <c r="F691" s="54"/>
      <c r="G691" s="53">
        <f>ROUND(SUM(G692,G693,G695,G694),3)</f>
        <v>0</v>
      </c>
      <c r="H691" s="54"/>
      <c r="I691" s="53">
        <f>ROUND(SUM(I692,I693,I695,I694),3)</f>
        <v>0</v>
      </c>
      <c r="J691" s="54"/>
      <c r="K691" s="53">
        <f>ROUND(SUM(K692,K693,K695,K694),3)</f>
        <v>0</v>
      </c>
      <c r="L691" s="54"/>
      <c r="M691" s="53">
        <f>ROUND(SUM(M692,M693,M695,M694),3)</f>
        <v>0</v>
      </c>
      <c r="N691" s="54"/>
      <c r="O691" s="53">
        <f>ROUND(SUM(O692,O693,O695,O694),3)</f>
        <v>0</v>
      </c>
      <c r="P691" s="54"/>
    </row>
    <row r="692" spans="1:16" hidden="1" outlineLevel="1" x14ac:dyDescent="0.2">
      <c r="A692" s="37" t="s">
        <v>885</v>
      </c>
      <c r="B692" s="37" t="s">
        <v>151</v>
      </c>
      <c r="C692" s="37" t="s">
        <v>33</v>
      </c>
      <c r="D692" s="37" t="s">
        <v>34</v>
      </c>
    </row>
    <row r="693" spans="1:16" hidden="1" outlineLevel="1" x14ac:dyDescent="0.2">
      <c r="A693" s="37" t="s">
        <v>886</v>
      </c>
      <c r="B693" s="37" t="s">
        <v>153</v>
      </c>
      <c r="C693" s="37" t="s">
        <v>33</v>
      </c>
      <c r="D693" s="37" t="s">
        <v>34</v>
      </c>
    </row>
    <row r="694" spans="1:16" hidden="1" outlineLevel="1" x14ac:dyDescent="0.2">
      <c r="A694" s="37" t="s">
        <v>887</v>
      </c>
      <c r="B694" s="37" t="s">
        <v>157</v>
      </c>
      <c r="C694" s="37" t="s">
        <v>33</v>
      </c>
      <c r="D694" s="37" t="s">
        <v>34</v>
      </c>
    </row>
    <row r="695" spans="1:16" hidden="1" outlineLevel="1" x14ac:dyDescent="0.2">
      <c r="A695" s="37" t="s">
        <v>888</v>
      </c>
      <c r="B695" s="37" t="s">
        <v>159</v>
      </c>
      <c r="C695" s="37" t="s">
        <v>33</v>
      </c>
      <c r="D695" s="37" t="s">
        <v>34</v>
      </c>
    </row>
    <row r="696" spans="1:16" ht="16.5" collapsed="1" x14ac:dyDescent="0.3">
      <c r="A696" s="41" t="s">
        <v>889</v>
      </c>
      <c r="B696" s="41"/>
      <c r="C696" s="41"/>
      <c r="D696" s="41" t="s">
        <v>29</v>
      </c>
      <c r="E696" s="42">
        <v>2018</v>
      </c>
      <c r="F696" s="42" t="s">
        <v>30</v>
      </c>
      <c r="G696" s="42">
        <v>2019</v>
      </c>
      <c r="H696" s="42" t="s">
        <v>30</v>
      </c>
      <c r="I696" s="42">
        <v>2020</v>
      </c>
      <c r="J696" s="42" t="s">
        <v>30</v>
      </c>
      <c r="K696" s="42">
        <v>2021</v>
      </c>
      <c r="L696" s="42" t="s">
        <v>30</v>
      </c>
      <c r="M696" s="42">
        <v>2022</v>
      </c>
      <c r="N696" s="42" t="s">
        <v>30</v>
      </c>
      <c r="O696" s="42">
        <v>2023</v>
      </c>
      <c r="P696" s="42" t="s">
        <v>30</v>
      </c>
    </row>
    <row r="697" spans="1:16" hidden="1" outlineLevel="1" x14ac:dyDescent="0.2">
      <c r="A697" s="37" t="s">
        <v>890</v>
      </c>
      <c r="B697" s="37" t="s">
        <v>32</v>
      </c>
      <c r="C697" s="37" t="s">
        <v>33</v>
      </c>
      <c r="D697" s="37" t="s">
        <v>34</v>
      </c>
    </row>
    <row r="698" spans="1:16" hidden="1" outlineLevel="1" x14ac:dyDescent="0.2">
      <c r="A698" s="37" t="s">
        <v>891</v>
      </c>
      <c r="B698" s="37" t="s">
        <v>36</v>
      </c>
      <c r="C698" s="37" t="s">
        <v>33</v>
      </c>
      <c r="D698" s="37" t="s">
        <v>34</v>
      </c>
    </row>
    <row r="699" spans="1:16" hidden="1" outlineLevel="1" x14ac:dyDescent="0.2">
      <c r="A699" s="37" t="s">
        <v>892</v>
      </c>
      <c r="B699" s="37" t="s">
        <v>38</v>
      </c>
      <c r="C699" s="37" t="s">
        <v>33</v>
      </c>
      <c r="D699" s="37" t="s">
        <v>34</v>
      </c>
    </row>
    <row r="700" spans="1:16" hidden="1" outlineLevel="1" x14ac:dyDescent="0.2">
      <c r="A700" s="37" t="s">
        <v>893</v>
      </c>
      <c r="B700" s="37" t="s">
        <v>40</v>
      </c>
      <c r="C700" s="37" t="s">
        <v>33</v>
      </c>
      <c r="D700" s="37" t="s">
        <v>34</v>
      </c>
    </row>
    <row r="701" spans="1:16" hidden="1" outlineLevel="1" x14ac:dyDescent="0.2">
      <c r="A701" s="37" t="s">
        <v>894</v>
      </c>
      <c r="B701" s="37" t="s">
        <v>44</v>
      </c>
      <c r="C701" s="37" t="s">
        <v>33</v>
      </c>
      <c r="D701" s="37" t="s">
        <v>34</v>
      </c>
    </row>
    <row r="702" spans="1:16" hidden="1" outlineLevel="1" x14ac:dyDescent="0.2">
      <c r="A702" s="43" t="s">
        <v>895</v>
      </c>
      <c r="B702" s="43" t="s">
        <v>46</v>
      </c>
      <c r="C702" s="43" t="s">
        <v>896</v>
      </c>
      <c r="D702" s="43" t="s">
        <v>34</v>
      </c>
      <c r="E702" s="44">
        <f>ROUND(SUM(E697,E698,E699,-E700,-E701),3)</f>
        <v>0</v>
      </c>
      <c r="F702" s="45"/>
      <c r="G702" s="44">
        <f>ROUND(SUM(G697,G698,G699,-G700,-G701),3)</f>
        <v>0</v>
      </c>
      <c r="H702" s="45"/>
      <c r="I702" s="44">
        <f>ROUND(SUM(I697,I698,I699,-I700,-I701),3)</f>
        <v>0</v>
      </c>
      <c r="J702" s="45"/>
      <c r="K702" s="44">
        <f>ROUND(SUM(K697,K698,K699,-K700,-K701),3)</f>
        <v>0</v>
      </c>
      <c r="L702" s="45"/>
      <c r="M702" s="44">
        <f>ROUND(SUM(M697,M698,M699,-M700,-M701),3)</f>
        <v>0</v>
      </c>
      <c r="N702" s="45"/>
      <c r="O702" s="44">
        <f>ROUND(SUM(O697,O698,O699,-O700,-O701),3)</f>
        <v>0</v>
      </c>
      <c r="P702" s="45"/>
    </row>
    <row r="703" spans="1:16" hidden="1" outlineLevel="1" x14ac:dyDescent="0.2">
      <c r="A703" s="49" t="s">
        <v>897</v>
      </c>
      <c r="B703" s="49" t="s">
        <v>49</v>
      </c>
      <c r="C703" s="49" t="s">
        <v>898</v>
      </c>
      <c r="D703" s="49" t="s">
        <v>34</v>
      </c>
      <c r="E703" s="50">
        <f>ROUND(SUM(-E704,-E717,-E726,E702,-E727),3)</f>
        <v>0</v>
      </c>
      <c r="F703" s="51"/>
      <c r="G703" s="50">
        <f>ROUND(SUM(-G704,-G717,-G726,G702,-G727),3)</f>
        <v>0</v>
      </c>
      <c r="H703" s="51"/>
      <c r="I703" s="50">
        <f>ROUND(SUM(-I704,-I717,-I726,I702,-I727),3)</f>
        <v>0</v>
      </c>
      <c r="J703" s="51"/>
      <c r="K703" s="50">
        <f>ROUND(SUM(-K704,-K717,-K726,K702,-K727),3)</f>
        <v>0</v>
      </c>
      <c r="L703" s="51"/>
      <c r="M703" s="50">
        <f>ROUND(SUM(-M704,-M717,-M726,M702,-M727),3)</f>
        <v>0</v>
      </c>
      <c r="N703" s="51"/>
      <c r="O703" s="50">
        <f>ROUND(SUM(-O704,-O717,-O726,O702,-O727),3)</f>
        <v>0</v>
      </c>
      <c r="P703" s="51"/>
    </row>
    <row r="704" spans="1:16" hidden="1" outlineLevel="1" x14ac:dyDescent="0.2">
      <c r="A704" s="49" t="s">
        <v>899</v>
      </c>
      <c r="B704" s="49" t="s">
        <v>52</v>
      </c>
      <c r="C704" s="49" t="s">
        <v>900</v>
      </c>
      <c r="D704" s="49" t="s">
        <v>34</v>
      </c>
      <c r="E704" s="50">
        <f>ROUND(SUM(E712,E713,E714,E715,E705,E716),3)</f>
        <v>0</v>
      </c>
      <c r="F704" s="51"/>
      <c r="G704" s="50">
        <f>ROUND(SUM(G712,G713,G714,G715,G705,G716),3)</f>
        <v>0</v>
      </c>
      <c r="H704" s="51"/>
      <c r="I704" s="50">
        <f>ROUND(SUM(I712,I713,I714,I715,I705,I716),3)</f>
        <v>0</v>
      </c>
      <c r="J704" s="51"/>
      <c r="K704" s="50">
        <f>ROUND(SUM(K712,K713,K714,K715,K705,K716),3)</f>
        <v>0</v>
      </c>
      <c r="L704" s="51"/>
      <c r="M704" s="50">
        <f>ROUND(SUM(M712,M713,M714,M715,M705,M716),3)</f>
        <v>0</v>
      </c>
      <c r="N704" s="51"/>
      <c r="O704" s="50">
        <f>ROUND(SUM(O712,O713,O714,O715,O705,O716),3)</f>
        <v>0</v>
      </c>
      <c r="P704" s="51"/>
    </row>
    <row r="705" spans="1:16" hidden="1" outlineLevel="1" x14ac:dyDescent="0.2">
      <c r="A705" s="52" t="s">
        <v>901</v>
      </c>
      <c r="B705" s="52" t="s">
        <v>55</v>
      </c>
      <c r="C705" s="52" t="s">
        <v>33</v>
      </c>
      <c r="D705" s="52" t="s">
        <v>34</v>
      </c>
      <c r="E705" s="53">
        <f>ROUND(SUM(E706,E707,E708,E709,E710,E711),3)</f>
        <v>0</v>
      </c>
      <c r="F705" s="54"/>
      <c r="G705" s="53">
        <f>ROUND(SUM(G706,G707,G708,G709,G710,G711),3)</f>
        <v>0</v>
      </c>
      <c r="H705" s="54"/>
      <c r="I705" s="53">
        <f>ROUND(SUM(I706,I707,I708,I709,I710,I711),3)</f>
        <v>0</v>
      </c>
      <c r="J705" s="54"/>
      <c r="K705" s="53">
        <f>ROUND(SUM(K706,K707,K708,K709,K710,K711),3)</f>
        <v>0</v>
      </c>
      <c r="L705" s="54"/>
      <c r="M705" s="53">
        <f>ROUND(SUM(M706,M707,M708,M709,M710,M711),3)</f>
        <v>0</v>
      </c>
      <c r="N705" s="54"/>
      <c r="O705" s="53">
        <f>ROUND(SUM(O706,O707,O708,O709,O710,O711),3)</f>
        <v>0</v>
      </c>
      <c r="P705" s="54"/>
    </row>
    <row r="706" spans="1:16" hidden="1" outlineLevel="1" x14ac:dyDescent="0.2">
      <c r="A706" s="37" t="s">
        <v>902</v>
      </c>
      <c r="B706" s="37" t="s">
        <v>57</v>
      </c>
      <c r="C706" s="37" t="s">
        <v>33</v>
      </c>
      <c r="D706" s="37" t="s">
        <v>34</v>
      </c>
    </row>
    <row r="707" spans="1:16" hidden="1" outlineLevel="1" x14ac:dyDescent="0.2">
      <c r="A707" s="37" t="s">
        <v>903</v>
      </c>
      <c r="B707" s="37" t="s">
        <v>59</v>
      </c>
      <c r="C707" s="37" t="s">
        <v>33</v>
      </c>
      <c r="D707" s="37" t="s">
        <v>34</v>
      </c>
    </row>
    <row r="708" spans="1:16" hidden="1" outlineLevel="1" x14ac:dyDescent="0.2">
      <c r="A708" s="37" t="s">
        <v>904</v>
      </c>
      <c r="B708" s="37" t="s">
        <v>61</v>
      </c>
      <c r="C708" s="37" t="s">
        <v>33</v>
      </c>
      <c r="D708" s="37" t="s">
        <v>34</v>
      </c>
    </row>
    <row r="709" spans="1:16" hidden="1" outlineLevel="1" x14ac:dyDescent="0.2">
      <c r="A709" s="37" t="s">
        <v>905</v>
      </c>
      <c r="B709" s="37" t="s">
        <v>63</v>
      </c>
      <c r="C709" s="37" t="s">
        <v>33</v>
      </c>
      <c r="D709" s="37" t="s">
        <v>34</v>
      </c>
    </row>
    <row r="710" spans="1:16" hidden="1" outlineLevel="1" x14ac:dyDescent="0.2">
      <c r="A710" s="37" t="s">
        <v>906</v>
      </c>
      <c r="B710" s="37" t="s">
        <v>65</v>
      </c>
      <c r="C710" s="37" t="s">
        <v>33</v>
      </c>
      <c r="D710" s="37" t="s">
        <v>34</v>
      </c>
    </row>
    <row r="711" spans="1:16" hidden="1" outlineLevel="1" x14ac:dyDescent="0.2">
      <c r="A711" s="37" t="s">
        <v>907</v>
      </c>
      <c r="B711" s="37" t="s">
        <v>67</v>
      </c>
      <c r="C711" s="37" t="s">
        <v>33</v>
      </c>
      <c r="D711" s="37" t="s">
        <v>34</v>
      </c>
    </row>
    <row r="712" spans="1:16" hidden="1" outlineLevel="1" x14ac:dyDescent="0.2">
      <c r="A712" s="37" t="s">
        <v>908</v>
      </c>
      <c r="B712" s="37" t="s">
        <v>69</v>
      </c>
      <c r="C712" s="37" t="s">
        <v>33</v>
      </c>
      <c r="D712" s="37" t="s">
        <v>34</v>
      </c>
    </row>
    <row r="713" spans="1:16" hidden="1" outlineLevel="1" x14ac:dyDescent="0.2">
      <c r="A713" s="37" t="s">
        <v>909</v>
      </c>
      <c r="B713" s="37" t="s">
        <v>71</v>
      </c>
      <c r="C713" s="37" t="s">
        <v>33</v>
      </c>
      <c r="D713" s="37" t="s">
        <v>34</v>
      </c>
    </row>
    <row r="714" spans="1:16" hidden="1" outlineLevel="1" x14ac:dyDescent="0.2">
      <c r="A714" s="37" t="s">
        <v>910</v>
      </c>
      <c r="B714" s="37" t="s">
        <v>73</v>
      </c>
      <c r="C714" s="37" t="s">
        <v>33</v>
      </c>
      <c r="D714" s="37" t="s">
        <v>34</v>
      </c>
    </row>
    <row r="715" spans="1:16" hidden="1" outlineLevel="1" x14ac:dyDescent="0.2">
      <c r="A715" s="37" t="s">
        <v>911</v>
      </c>
      <c r="B715" s="37" t="s">
        <v>75</v>
      </c>
      <c r="C715" s="37" t="s">
        <v>33</v>
      </c>
      <c r="D715" s="37" t="s">
        <v>34</v>
      </c>
    </row>
    <row r="716" spans="1:16" hidden="1" outlineLevel="1" x14ac:dyDescent="0.2">
      <c r="A716" s="37" t="s">
        <v>912</v>
      </c>
      <c r="B716" s="37" t="s">
        <v>79</v>
      </c>
      <c r="C716" s="37" t="s">
        <v>33</v>
      </c>
      <c r="D716" s="37" t="s">
        <v>34</v>
      </c>
    </row>
    <row r="717" spans="1:16" hidden="1" outlineLevel="1" x14ac:dyDescent="0.2">
      <c r="A717" s="52" t="s">
        <v>913</v>
      </c>
      <c r="B717" s="52" t="s">
        <v>81</v>
      </c>
      <c r="C717" s="52" t="s">
        <v>914</v>
      </c>
      <c r="D717" s="52" t="s">
        <v>34</v>
      </c>
      <c r="E717" s="53">
        <f>ROUND(SUM(E718,E719,E720,E721,E722,E723,E725,E724),3)</f>
        <v>0</v>
      </c>
      <c r="F717" s="54"/>
      <c r="G717" s="53">
        <f>ROUND(SUM(G718,G719,G720,G721,G722,G723,G725,G724),3)</f>
        <v>0</v>
      </c>
      <c r="H717" s="54"/>
      <c r="I717" s="53">
        <f>ROUND(SUM(I718,I719,I720,I721,I722,I723,I725,I724),3)</f>
        <v>0</v>
      </c>
      <c r="J717" s="54"/>
      <c r="K717" s="53">
        <f>ROUND(SUM(K718,K719,K720,K721,K722,K723,K725,K724),3)</f>
        <v>0</v>
      </c>
      <c r="L717" s="54"/>
      <c r="M717" s="53">
        <f>ROUND(SUM(M718,M719,M720,M721,M722,M723,M725,M724),3)</f>
        <v>0</v>
      </c>
      <c r="N717" s="54"/>
      <c r="O717" s="53">
        <f>ROUND(SUM(O718,O719,O720,O721,O722,O723,O725,O724),3)</f>
        <v>0</v>
      </c>
      <c r="P717" s="54"/>
    </row>
    <row r="718" spans="1:16" hidden="1" outlineLevel="1" x14ac:dyDescent="0.2">
      <c r="A718" s="37" t="s">
        <v>915</v>
      </c>
      <c r="B718" s="37" t="s">
        <v>84</v>
      </c>
      <c r="C718" s="37" t="s">
        <v>33</v>
      </c>
      <c r="D718" s="37" t="s">
        <v>34</v>
      </c>
    </row>
    <row r="719" spans="1:16" hidden="1" outlineLevel="1" x14ac:dyDescent="0.2">
      <c r="A719" s="37" t="s">
        <v>916</v>
      </c>
      <c r="B719" s="37" t="s">
        <v>69</v>
      </c>
      <c r="C719" s="37" t="s">
        <v>33</v>
      </c>
      <c r="D719" s="37" t="s">
        <v>34</v>
      </c>
    </row>
    <row r="720" spans="1:16" hidden="1" outlineLevel="1" x14ac:dyDescent="0.2">
      <c r="A720" s="37" t="s">
        <v>917</v>
      </c>
      <c r="B720" s="37" t="s">
        <v>71</v>
      </c>
      <c r="C720" s="37" t="s">
        <v>33</v>
      </c>
      <c r="D720" s="37" t="s">
        <v>34</v>
      </c>
    </row>
    <row r="721" spans="1:16" hidden="1" outlineLevel="1" x14ac:dyDescent="0.2">
      <c r="A721" s="37" t="s">
        <v>918</v>
      </c>
      <c r="B721" s="37" t="s">
        <v>73</v>
      </c>
      <c r="C721" s="37" t="s">
        <v>33</v>
      </c>
      <c r="D721" s="37" t="s">
        <v>34</v>
      </c>
    </row>
    <row r="722" spans="1:16" hidden="1" outlineLevel="1" x14ac:dyDescent="0.2">
      <c r="A722" s="37" t="s">
        <v>919</v>
      </c>
      <c r="B722" s="37" t="s">
        <v>90</v>
      </c>
      <c r="C722" s="37" t="s">
        <v>33</v>
      </c>
      <c r="D722" s="37" t="s">
        <v>34</v>
      </c>
    </row>
    <row r="723" spans="1:16" hidden="1" outlineLevel="1" x14ac:dyDescent="0.2">
      <c r="A723" s="37" t="s">
        <v>920</v>
      </c>
      <c r="B723" s="37" t="s">
        <v>92</v>
      </c>
      <c r="C723" s="37" t="s">
        <v>33</v>
      </c>
      <c r="D723" s="37" t="s">
        <v>34</v>
      </c>
    </row>
    <row r="724" spans="1:16" hidden="1" outlineLevel="1" x14ac:dyDescent="0.2">
      <c r="A724" s="37" t="s">
        <v>921</v>
      </c>
      <c r="B724" s="37" t="s">
        <v>94</v>
      </c>
      <c r="C724" s="37" t="s">
        <v>33</v>
      </c>
      <c r="D724" s="37" t="s">
        <v>34</v>
      </c>
    </row>
    <row r="725" spans="1:16" hidden="1" outlineLevel="1" x14ac:dyDescent="0.2">
      <c r="A725" s="37" t="s">
        <v>922</v>
      </c>
      <c r="B725" s="37" t="s">
        <v>96</v>
      </c>
      <c r="C725" s="37" t="s">
        <v>33</v>
      </c>
      <c r="D725" s="37" t="s">
        <v>34</v>
      </c>
    </row>
    <row r="726" spans="1:16" hidden="1" outlineLevel="1" x14ac:dyDescent="0.2">
      <c r="A726" s="37" t="s">
        <v>923</v>
      </c>
      <c r="B726" s="37" t="s">
        <v>98</v>
      </c>
      <c r="C726" s="37" t="s">
        <v>33</v>
      </c>
      <c r="D726" s="37" t="s">
        <v>34</v>
      </c>
    </row>
    <row r="727" spans="1:16" hidden="1" outlineLevel="1" x14ac:dyDescent="0.2">
      <c r="A727" s="46" t="s">
        <v>924</v>
      </c>
      <c r="B727" s="46" t="s">
        <v>100</v>
      </c>
      <c r="C727" s="46" t="s">
        <v>925</v>
      </c>
      <c r="D727" s="46" t="s">
        <v>34</v>
      </c>
      <c r="E727" s="47">
        <f>ROUND(SUM(E728,E730,E745,E749),3)</f>
        <v>0</v>
      </c>
      <c r="F727" s="48"/>
      <c r="G727" s="47">
        <f>ROUND(SUM(G728,G730,G745,G749),3)</f>
        <v>0</v>
      </c>
      <c r="H727" s="48"/>
      <c r="I727" s="47">
        <f>ROUND(SUM(I728,I730,I745,I749),3)</f>
        <v>0</v>
      </c>
      <c r="J727" s="48"/>
      <c r="K727" s="47">
        <f>ROUND(SUM(K728,K730,K745,K749),3)</f>
        <v>0</v>
      </c>
      <c r="L727" s="48"/>
      <c r="M727" s="47">
        <f>ROUND(SUM(M728,M730,M745,M749),3)</f>
        <v>0</v>
      </c>
      <c r="N727" s="48"/>
      <c r="O727" s="47">
        <f>ROUND(SUM(O728,O730,O745,O749),3)</f>
        <v>0</v>
      </c>
      <c r="P727" s="48"/>
    </row>
    <row r="728" spans="1:16" hidden="1" outlineLevel="1" x14ac:dyDescent="0.2">
      <c r="A728" s="37" t="s">
        <v>926</v>
      </c>
      <c r="B728" s="37" t="s">
        <v>103</v>
      </c>
      <c r="C728" s="37" t="s">
        <v>33</v>
      </c>
      <c r="D728" s="37" t="s">
        <v>34</v>
      </c>
    </row>
    <row r="729" spans="1:16" hidden="1" outlineLevel="1" x14ac:dyDescent="0.2">
      <c r="A729" s="49" t="s">
        <v>927</v>
      </c>
      <c r="B729" s="49" t="s">
        <v>105</v>
      </c>
      <c r="C729" s="49" t="s">
        <v>928</v>
      </c>
      <c r="D729" s="49" t="s">
        <v>34</v>
      </c>
      <c r="E729" s="50">
        <f>ROUND(SUM(E730,E745,E749),3)</f>
        <v>0</v>
      </c>
      <c r="F729" s="51"/>
      <c r="G729" s="50">
        <f>ROUND(SUM(G730,G745,G749),3)</f>
        <v>0</v>
      </c>
      <c r="H729" s="51"/>
      <c r="I729" s="50">
        <f>ROUND(SUM(I730,I745,I749),3)</f>
        <v>0</v>
      </c>
      <c r="J729" s="51"/>
      <c r="K729" s="50">
        <f>ROUND(SUM(K730,K745,K749),3)</f>
        <v>0</v>
      </c>
      <c r="L729" s="51"/>
      <c r="M729" s="50">
        <f>ROUND(SUM(M730,M745,M749),3)</f>
        <v>0</v>
      </c>
      <c r="N729" s="51"/>
      <c r="O729" s="50">
        <f>ROUND(SUM(O730,O745,O749),3)</f>
        <v>0</v>
      </c>
      <c r="P729" s="51"/>
    </row>
    <row r="730" spans="1:16" hidden="1" outlineLevel="1" x14ac:dyDescent="0.2">
      <c r="A730" s="52" t="s">
        <v>929</v>
      </c>
      <c r="B730" s="52" t="s">
        <v>108</v>
      </c>
      <c r="C730" s="52" t="s">
        <v>930</v>
      </c>
      <c r="D730" s="52" t="s">
        <v>34</v>
      </c>
      <c r="E730" s="53">
        <f>ROUND(SUM(E731,E732,E733),3)</f>
        <v>0</v>
      </c>
      <c r="F730" s="54"/>
      <c r="G730" s="53">
        <f>ROUND(SUM(G731,G732,G733),3)</f>
        <v>0</v>
      </c>
      <c r="H730" s="54"/>
      <c r="I730" s="53">
        <f>ROUND(SUM(I731,I732,I733),3)</f>
        <v>0</v>
      </c>
      <c r="J730" s="54"/>
      <c r="K730" s="53">
        <f>ROUND(SUM(K731,K732,K733),3)</f>
        <v>0</v>
      </c>
      <c r="L730" s="54"/>
      <c r="M730" s="53">
        <f>ROUND(SUM(M731,M732,M733),3)</f>
        <v>0</v>
      </c>
      <c r="N730" s="54"/>
      <c r="O730" s="53">
        <f>ROUND(SUM(O731,O732,O733),3)</f>
        <v>0</v>
      </c>
      <c r="P730" s="54"/>
    </row>
    <row r="731" spans="1:16" hidden="1" outlineLevel="1" x14ac:dyDescent="0.2">
      <c r="A731" s="37" t="s">
        <v>931</v>
      </c>
      <c r="B731" s="37" t="s">
        <v>111</v>
      </c>
      <c r="C731" s="37" t="s">
        <v>33</v>
      </c>
      <c r="D731" s="37" t="s">
        <v>34</v>
      </c>
    </row>
    <row r="732" spans="1:16" hidden="1" outlineLevel="1" x14ac:dyDescent="0.2">
      <c r="A732" s="37" t="s">
        <v>932</v>
      </c>
      <c r="B732" s="37" t="s">
        <v>113</v>
      </c>
      <c r="C732" s="37" t="s">
        <v>33</v>
      </c>
      <c r="D732" s="37" t="s">
        <v>34</v>
      </c>
    </row>
    <row r="733" spans="1:16" hidden="1" outlineLevel="1" x14ac:dyDescent="0.2">
      <c r="A733" s="52" t="s">
        <v>933</v>
      </c>
      <c r="B733" s="52" t="s">
        <v>115</v>
      </c>
      <c r="C733" s="52" t="s">
        <v>33</v>
      </c>
      <c r="D733" s="52" t="s">
        <v>34</v>
      </c>
      <c r="E733" s="53">
        <f>ROUND(SUM(E734,E735,E736,E737,E738,E739,E740,E741,E742,E743,E744),3)</f>
        <v>0</v>
      </c>
      <c r="F733" s="54"/>
      <c r="G733" s="53">
        <f>ROUND(SUM(G734,G735,G736,G737,G738,G739,G740,G741,G742,G743,G744),3)</f>
        <v>0</v>
      </c>
      <c r="H733" s="54"/>
      <c r="I733" s="53">
        <f>ROUND(SUM(I734,I735,I736,I737,I738,I739,I740,I741,I742,I743,I744),3)</f>
        <v>0</v>
      </c>
      <c r="J733" s="54"/>
      <c r="K733" s="53">
        <f>ROUND(SUM(K734,K735,K736,K737,K738,K739,K740,K741,K742,K743,K744),3)</f>
        <v>0</v>
      </c>
      <c r="L733" s="54"/>
      <c r="M733" s="53">
        <f>ROUND(SUM(M734,M735,M736,M737,M738,M739,M740,M741,M742,M743,M744),3)</f>
        <v>0</v>
      </c>
      <c r="N733" s="54"/>
      <c r="O733" s="53">
        <f>ROUND(SUM(O734,O735,O736,O737,O738,O739,O740,O741,O742,O743,O744),3)</f>
        <v>0</v>
      </c>
      <c r="P733" s="54"/>
    </row>
    <row r="734" spans="1:16" hidden="1" outlineLevel="1" x14ac:dyDescent="0.2">
      <c r="A734" s="37" t="s">
        <v>934</v>
      </c>
      <c r="B734" s="37" t="s">
        <v>117</v>
      </c>
      <c r="C734" s="37" t="s">
        <v>33</v>
      </c>
      <c r="D734" s="37" t="s">
        <v>34</v>
      </c>
    </row>
    <row r="735" spans="1:16" hidden="1" outlineLevel="1" x14ac:dyDescent="0.2">
      <c r="A735" s="37" t="s">
        <v>935</v>
      </c>
      <c r="B735" s="37" t="s">
        <v>119</v>
      </c>
      <c r="C735" s="37" t="s">
        <v>33</v>
      </c>
      <c r="D735" s="37" t="s">
        <v>34</v>
      </c>
    </row>
    <row r="736" spans="1:16" hidden="1" outlineLevel="1" x14ac:dyDescent="0.2">
      <c r="A736" s="37" t="s">
        <v>936</v>
      </c>
      <c r="B736" s="37" t="s">
        <v>121</v>
      </c>
      <c r="C736" s="37" t="s">
        <v>33</v>
      </c>
      <c r="D736" s="37" t="s">
        <v>34</v>
      </c>
    </row>
    <row r="737" spans="1:16" hidden="1" outlineLevel="1" x14ac:dyDescent="0.2">
      <c r="A737" s="37" t="s">
        <v>937</v>
      </c>
      <c r="B737" s="37" t="s">
        <v>123</v>
      </c>
      <c r="C737" s="37" t="s">
        <v>33</v>
      </c>
      <c r="D737" s="37" t="s">
        <v>34</v>
      </c>
    </row>
    <row r="738" spans="1:16" hidden="1" outlineLevel="1" x14ac:dyDescent="0.2">
      <c r="A738" s="37" t="s">
        <v>938</v>
      </c>
      <c r="B738" s="37" t="s">
        <v>125</v>
      </c>
      <c r="C738" s="37" t="s">
        <v>33</v>
      </c>
      <c r="D738" s="37" t="s">
        <v>34</v>
      </c>
    </row>
    <row r="739" spans="1:16" hidden="1" outlineLevel="1" x14ac:dyDescent="0.2">
      <c r="A739" s="37" t="s">
        <v>939</v>
      </c>
      <c r="B739" s="37" t="s">
        <v>127</v>
      </c>
      <c r="C739" s="37" t="s">
        <v>33</v>
      </c>
      <c r="D739" s="37" t="s">
        <v>34</v>
      </c>
    </row>
    <row r="740" spans="1:16" hidden="1" outlineLevel="1" x14ac:dyDescent="0.2">
      <c r="A740" s="37" t="s">
        <v>940</v>
      </c>
      <c r="B740" s="37" t="s">
        <v>129</v>
      </c>
      <c r="C740" s="37" t="s">
        <v>33</v>
      </c>
      <c r="D740" s="37" t="s">
        <v>34</v>
      </c>
    </row>
    <row r="741" spans="1:16" hidden="1" outlineLevel="1" x14ac:dyDescent="0.2">
      <c r="A741" s="37" t="s">
        <v>941</v>
      </c>
      <c r="B741" s="37" t="s">
        <v>131</v>
      </c>
      <c r="C741" s="37" t="s">
        <v>33</v>
      </c>
      <c r="D741" s="37" t="s">
        <v>34</v>
      </c>
    </row>
    <row r="742" spans="1:16" hidden="1" outlineLevel="1" x14ac:dyDescent="0.2">
      <c r="A742" s="37" t="s">
        <v>942</v>
      </c>
      <c r="B742" s="37" t="s">
        <v>133</v>
      </c>
      <c r="C742" s="37" t="s">
        <v>33</v>
      </c>
      <c r="D742" s="37" t="s">
        <v>34</v>
      </c>
    </row>
    <row r="743" spans="1:16" hidden="1" outlineLevel="1" x14ac:dyDescent="0.2">
      <c r="A743" s="37" t="s">
        <v>943</v>
      </c>
      <c r="B743" s="37" t="s">
        <v>135</v>
      </c>
      <c r="C743" s="37" t="s">
        <v>33</v>
      </c>
      <c r="D743" s="37" t="s">
        <v>34</v>
      </c>
    </row>
    <row r="744" spans="1:16" hidden="1" outlineLevel="1" x14ac:dyDescent="0.2">
      <c r="A744" s="37" t="s">
        <v>944</v>
      </c>
      <c r="B744" s="37" t="s">
        <v>137</v>
      </c>
      <c r="C744" s="37" t="s">
        <v>33</v>
      </c>
      <c r="D744" s="37" t="s">
        <v>34</v>
      </c>
    </row>
    <row r="745" spans="1:16" hidden="1" outlineLevel="1" x14ac:dyDescent="0.2">
      <c r="A745" s="52" t="s">
        <v>945</v>
      </c>
      <c r="B745" s="52" t="s">
        <v>139</v>
      </c>
      <c r="C745" s="52" t="s">
        <v>946</v>
      </c>
      <c r="D745" s="52" t="s">
        <v>34</v>
      </c>
      <c r="E745" s="53">
        <f>ROUND(SUM(E746,E747,E748),3)</f>
        <v>0</v>
      </c>
      <c r="F745" s="54"/>
      <c r="G745" s="53">
        <f>ROUND(SUM(G746,G747,G748),3)</f>
        <v>0</v>
      </c>
      <c r="H745" s="54"/>
      <c r="I745" s="53">
        <f>ROUND(SUM(I746,I747,I748),3)</f>
        <v>0</v>
      </c>
      <c r="J745" s="54"/>
      <c r="K745" s="53">
        <f>ROUND(SUM(K746,K747,K748),3)</f>
        <v>0</v>
      </c>
      <c r="L745" s="54"/>
      <c r="M745" s="53">
        <f>ROUND(SUM(M746,M747,M748),3)</f>
        <v>0</v>
      </c>
      <c r="N745" s="54"/>
      <c r="O745" s="53">
        <f>ROUND(SUM(O746,O747,O748),3)</f>
        <v>0</v>
      </c>
      <c r="P745" s="54"/>
    </row>
    <row r="746" spans="1:16" hidden="1" outlineLevel="1" x14ac:dyDescent="0.2">
      <c r="A746" s="37" t="s">
        <v>947</v>
      </c>
      <c r="B746" s="37" t="s">
        <v>142</v>
      </c>
      <c r="C746" s="37" t="s">
        <v>33</v>
      </c>
      <c r="D746" s="37" t="s">
        <v>34</v>
      </c>
    </row>
    <row r="747" spans="1:16" hidden="1" outlineLevel="1" x14ac:dyDescent="0.2">
      <c r="A747" s="37" t="s">
        <v>948</v>
      </c>
      <c r="B747" s="37" t="s">
        <v>144</v>
      </c>
      <c r="C747" s="37" t="s">
        <v>33</v>
      </c>
      <c r="D747" s="37" t="s">
        <v>34</v>
      </c>
    </row>
    <row r="748" spans="1:16" hidden="1" outlineLevel="1" x14ac:dyDescent="0.2">
      <c r="A748" s="37" t="s">
        <v>949</v>
      </c>
      <c r="B748" s="37" t="s">
        <v>146</v>
      </c>
      <c r="C748" s="37" t="s">
        <v>33</v>
      </c>
      <c r="D748" s="37" t="s">
        <v>34</v>
      </c>
    </row>
    <row r="749" spans="1:16" hidden="1" outlineLevel="1" x14ac:dyDescent="0.2">
      <c r="A749" s="52" t="s">
        <v>950</v>
      </c>
      <c r="B749" s="52" t="s">
        <v>148</v>
      </c>
      <c r="C749" s="52" t="s">
        <v>951</v>
      </c>
      <c r="D749" s="52" t="s">
        <v>34</v>
      </c>
      <c r="E749" s="53">
        <f>ROUND(SUM(E750,E751,E753,E752),3)</f>
        <v>0</v>
      </c>
      <c r="F749" s="54"/>
      <c r="G749" s="53">
        <f>ROUND(SUM(G750,G751,G753,G752),3)</f>
        <v>0</v>
      </c>
      <c r="H749" s="54"/>
      <c r="I749" s="53">
        <f>ROUND(SUM(I750,I751,I753,I752),3)</f>
        <v>0</v>
      </c>
      <c r="J749" s="54"/>
      <c r="K749" s="53">
        <f>ROUND(SUM(K750,K751,K753,K752),3)</f>
        <v>0</v>
      </c>
      <c r="L749" s="54"/>
      <c r="M749" s="53">
        <f>ROUND(SUM(M750,M751,M753,M752),3)</f>
        <v>0</v>
      </c>
      <c r="N749" s="54"/>
      <c r="O749" s="53">
        <f>ROUND(SUM(O750,O751,O753,O752),3)</f>
        <v>0</v>
      </c>
      <c r="P749" s="54"/>
    </row>
    <row r="750" spans="1:16" hidden="1" outlineLevel="1" x14ac:dyDescent="0.2">
      <c r="A750" s="37" t="s">
        <v>952</v>
      </c>
      <c r="B750" s="37" t="s">
        <v>151</v>
      </c>
      <c r="C750" s="37" t="s">
        <v>33</v>
      </c>
      <c r="D750" s="37" t="s">
        <v>34</v>
      </c>
    </row>
    <row r="751" spans="1:16" hidden="1" outlineLevel="1" x14ac:dyDescent="0.2">
      <c r="A751" s="37" t="s">
        <v>953</v>
      </c>
      <c r="B751" s="37" t="s">
        <v>153</v>
      </c>
      <c r="C751" s="37" t="s">
        <v>33</v>
      </c>
      <c r="D751" s="37" t="s">
        <v>34</v>
      </c>
    </row>
    <row r="752" spans="1:16" hidden="1" outlineLevel="1" x14ac:dyDescent="0.2">
      <c r="A752" s="37" t="s">
        <v>954</v>
      </c>
      <c r="B752" s="37" t="s">
        <v>157</v>
      </c>
      <c r="C752" s="37" t="s">
        <v>33</v>
      </c>
      <c r="D752" s="37" t="s">
        <v>34</v>
      </c>
    </row>
    <row r="753" spans="1:16" hidden="1" outlineLevel="1" x14ac:dyDescent="0.2">
      <c r="A753" s="37" t="s">
        <v>955</v>
      </c>
      <c r="B753" s="37" t="s">
        <v>159</v>
      </c>
      <c r="C753" s="37" t="s">
        <v>33</v>
      </c>
      <c r="D753" s="37" t="s">
        <v>34</v>
      </c>
    </row>
    <row r="754" spans="1:16" ht="16.5" collapsed="1" x14ac:dyDescent="0.3">
      <c r="A754" s="41" t="s">
        <v>956</v>
      </c>
      <c r="B754" s="41"/>
      <c r="C754" s="41"/>
      <c r="D754" s="41" t="s">
        <v>29</v>
      </c>
      <c r="E754" s="42">
        <v>2018</v>
      </c>
      <c r="F754" s="42" t="s">
        <v>30</v>
      </c>
      <c r="G754" s="42">
        <v>2019</v>
      </c>
      <c r="H754" s="42" t="s">
        <v>30</v>
      </c>
      <c r="I754" s="42">
        <v>2020</v>
      </c>
      <c r="J754" s="42" t="s">
        <v>30</v>
      </c>
      <c r="K754" s="42">
        <v>2021</v>
      </c>
      <c r="L754" s="42" t="s">
        <v>30</v>
      </c>
      <c r="M754" s="42">
        <v>2022</v>
      </c>
      <c r="N754" s="42" t="s">
        <v>30</v>
      </c>
      <c r="O754" s="42">
        <v>2023</v>
      </c>
      <c r="P754" s="42" t="s">
        <v>30</v>
      </c>
    </row>
    <row r="755" spans="1:16" hidden="1" outlineLevel="1" x14ac:dyDescent="0.2">
      <c r="A755" s="37" t="s">
        <v>957</v>
      </c>
      <c r="B755" s="37" t="s">
        <v>32</v>
      </c>
      <c r="C755" s="37" t="s">
        <v>33</v>
      </c>
      <c r="D755" s="37" t="s">
        <v>34</v>
      </c>
    </row>
    <row r="756" spans="1:16" hidden="1" outlineLevel="1" x14ac:dyDescent="0.2">
      <c r="A756" s="37" t="s">
        <v>958</v>
      </c>
      <c r="B756" s="37" t="s">
        <v>36</v>
      </c>
      <c r="C756" s="37" t="s">
        <v>33</v>
      </c>
      <c r="D756" s="37" t="s">
        <v>34</v>
      </c>
    </row>
    <row r="757" spans="1:16" hidden="1" outlineLevel="1" x14ac:dyDescent="0.2">
      <c r="A757" s="37" t="s">
        <v>959</v>
      </c>
      <c r="B757" s="37" t="s">
        <v>38</v>
      </c>
      <c r="C757" s="37" t="s">
        <v>33</v>
      </c>
      <c r="D757" s="37" t="s">
        <v>34</v>
      </c>
    </row>
    <row r="758" spans="1:16" hidden="1" outlineLevel="1" x14ac:dyDescent="0.2">
      <c r="A758" s="37" t="s">
        <v>960</v>
      </c>
      <c r="B758" s="37" t="s">
        <v>40</v>
      </c>
      <c r="C758" s="37" t="s">
        <v>33</v>
      </c>
      <c r="D758" s="37" t="s">
        <v>34</v>
      </c>
    </row>
    <row r="759" spans="1:16" hidden="1" outlineLevel="1" x14ac:dyDescent="0.2">
      <c r="A759" s="37" t="s">
        <v>961</v>
      </c>
      <c r="B759" s="37" t="s">
        <v>42</v>
      </c>
      <c r="C759" s="37" t="s">
        <v>33</v>
      </c>
      <c r="D759" s="37" t="s">
        <v>34</v>
      </c>
    </row>
    <row r="760" spans="1:16" hidden="1" outlineLevel="1" x14ac:dyDescent="0.2">
      <c r="A760" s="37" t="s">
        <v>962</v>
      </c>
      <c r="B760" s="37" t="s">
        <v>44</v>
      </c>
      <c r="C760" s="37" t="s">
        <v>33</v>
      </c>
      <c r="D760" s="37" t="s">
        <v>34</v>
      </c>
    </row>
    <row r="761" spans="1:16" hidden="1" outlineLevel="1" x14ac:dyDescent="0.2">
      <c r="A761" s="43" t="s">
        <v>963</v>
      </c>
      <c r="B761" s="43" t="s">
        <v>46</v>
      </c>
      <c r="C761" s="43" t="s">
        <v>964</v>
      </c>
      <c r="D761" s="43" t="s">
        <v>34</v>
      </c>
      <c r="E761" s="44">
        <f>ROUND(SUM(E755,E756,E757,-E758,-E759,-E760),3)</f>
        <v>0</v>
      </c>
      <c r="F761" s="45"/>
      <c r="G761" s="44">
        <f>ROUND(SUM(G755,G756,G757,-G758,-G759,-G760),3)</f>
        <v>0</v>
      </c>
      <c r="H761" s="45"/>
      <c r="I761" s="44">
        <f>ROUND(SUM(I755,I756,I757,-I758,-I759,-I760),3)</f>
        <v>0</v>
      </c>
      <c r="J761" s="45"/>
      <c r="K761" s="44">
        <f>ROUND(SUM(K755,K756,K757,-K758,-K759,-K760),3)</f>
        <v>0</v>
      </c>
      <c r="L761" s="45"/>
      <c r="M761" s="44">
        <f>ROUND(SUM(M755,M756,M757,-M758,-M759,-M760),3)</f>
        <v>0</v>
      </c>
      <c r="N761" s="45"/>
      <c r="O761" s="44">
        <f>ROUND(SUM(O755,O756,O757,-O758,-O759,-O760),3)</f>
        <v>0</v>
      </c>
      <c r="P761" s="45"/>
    </row>
    <row r="762" spans="1:16" hidden="1" outlineLevel="1" x14ac:dyDescent="0.2">
      <c r="A762" s="49" t="s">
        <v>965</v>
      </c>
      <c r="B762" s="49" t="s">
        <v>49</v>
      </c>
      <c r="C762" s="49" t="s">
        <v>966</v>
      </c>
      <c r="D762" s="49" t="s">
        <v>34</v>
      </c>
      <c r="E762" s="50">
        <f>ROUND(SUM(-E763,-E777,-E787,E761,-E788),3)</f>
        <v>0</v>
      </c>
      <c r="F762" s="51"/>
      <c r="G762" s="50">
        <f>ROUND(SUM(-G763,-G777,-G787,G761,-G788),3)</f>
        <v>0</v>
      </c>
      <c r="H762" s="51"/>
      <c r="I762" s="50">
        <f>ROUND(SUM(-I763,-I777,-I787,I761,-I788),3)</f>
        <v>0</v>
      </c>
      <c r="J762" s="51"/>
      <c r="K762" s="50">
        <f>ROUND(SUM(-K763,-K777,-K787,K761,-K788),3)</f>
        <v>0</v>
      </c>
      <c r="L762" s="51"/>
      <c r="M762" s="50">
        <f>ROUND(SUM(-M763,-M777,-M787,M761,-M788),3)</f>
        <v>0</v>
      </c>
      <c r="N762" s="51"/>
      <c r="O762" s="50">
        <f>ROUND(SUM(-O763,-O777,-O787,O761,-O788),3)</f>
        <v>0</v>
      </c>
      <c r="P762" s="51"/>
    </row>
    <row r="763" spans="1:16" hidden="1" outlineLevel="1" x14ac:dyDescent="0.2">
      <c r="A763" s="49" t="s">
        <v>967</v>
      </c>
      <c r="B763" s="49" t="s">
        <v>52</v>
      </c>
      <c r="C763" s="49" t="s">
        <v>968</v>
      </c>
      <c r="D763" s="49" t="s">
        <v>34</v>
      </c>
      <c r="E763" s="50">
        <f>ROUND(SUM(E771,E772,E773,E774,E775,E764,E776),3)</f>
        <v>0</v>
      </c>
      <c r="F763" s="51"/>
      <c r="G763" s="50">
        <f>ROUND(SUM(G771,G772,G773,G774,G775,G764,G776),3)</f>
        <v>0</v>
      </c>
      <c r="H763" s="51"/>
      <c r="I763" s="50">
        <f>ROUND(SUM(I771,I772,I773,I774,I775,I764,I776),3)</f>
        <v>0</v>
      </c>
      <c r="J763" s="51"/>
      <c r="K763" s="50">
        <f>ROUND(SUM(K771,K772,K773,K774,K775,K764,K776),3)</f>
        <v>0</v>
      </c>
      <c r="L763" s="51"/>
      <c r="M763" s="50">
        <f>ROUND(SUM(M771,M772,M773,M774,M775,M764,M776),3)</f>
        <v>0</v>
      </c>
      <c r="N763" s="51"/>
      <c r="O763" s="50">
        <f>ROUND(SUM(O771,O772,O773,O774,O775,O764,O776),3)</f>
        <v>0</v>
      </c>
      <c r="P763" s="51"/>
    </row>
    <row r="764" spans="1:16" hidden="1" outlineLevel="1" x14ac:dyDescent="0.2">
      <c r="A764" s="52" t="s">
        <v>969</v>
      </c>
      <c r="B764" s="52" t="s">
        <v>55</v>
      </c>
      <c r="C764" s="52" t="s">
        <v>33</v>
      </c>
      <c r="D764" s="52" t="s">
        <v>34</v>
      </c>
      <c r="E764" s="53">
        <f>ROUND(SUM(E765,E766,E767,E768,E769,E770),3)</f>
        <v>0</v>
      </c>
      <c r="F764" s="54"/>
      <c r="G764" s="53">
        <f>ROUND(SUM(G765,G766,G767,G768,G769,G770),3)</f>
        <v>0</v>
      </c>
      <c r="H764" s="54"/>
      <c r="I764" s="53">
        <f>ROUND(SUM(I765,I766,I767,I768,I769,I770),3)</f>
        <v>0</v>
      </c>
      <c r="J764" s="54"/>
      <c r="K764" s="53">
        <f>ROUND(SUM(K765,K766,K767,K768,K769,K770),3)</f>
        <v>0</v>
      </c>
      <c r="L764" s="54"/>
      <c r="M764" s="53">
        <f>ROUND(SUM(M765,M766,M767,M768,M769,M770),3)</f>
        <v>0</v>
      </c>
      <c r="N764" s="54"/>
      <c r="O764" s="53">
        <f>ROUND(SUM(O765,O766,O767,O768,O769,O770),3)</f>
        <v>0</v>
      </c>
      <c r="P764" s="54"/>
    </row>
    <row r="765" spans="1:16" hidden="1" outlineLevel="1" x14ac:dyDescent="0.2">
      <c r="A765" s="37" t="s">
        <v>970</v>
      </c>
      <c r="B765" s="37" t="s">
        <v>57</v>
      </c>
      <c r="C765" s="37" t="s">
        <v>33</v>
      </c>
      <c r="D765" s="37" t="s">
        <v>34</v>
      </c>
    </row>
    <row r="766" spans="1:16" hidden="1" outlineLevel="1" x14ac:dyDescent="0.2">
      <c r="A766" s="37" t="s">
        <v>971</v>
      </c>
      <c r="B766" s="37" t="s">
        <v>59</v>
      </c>
      <c r="C766" s="37" t="s">
        <v>33</v>
      </c>
      <c r="D766" s="37" t="s">
        <v>34</v>
      </c>
    </row>
    <row r="767" spans="1:16" hidden="1" outlineLevel="1" x14ac:dyDescent="0.2">
      <c r="A767" s="37" t="s">
        <v>972</v>
      </c>
      <c r="B767" s="37" t="s">
        <v>61</v>
      </c>
      <c r="C767" s="37" t="s">
        <v>33</v>
      </c>
      <c r="D767" s="37" t="s">
        <v>34</v>
      </c>
    </row>
    <row r="768" spans="1:16" hidden="1" outlineLevel="1" x14ac:dyDescent="0.2">
      <c r="A768" s="37" t="s">
        <v>973</v>
      </c>
      <c r="B768" s="37" t="s">
        <v>63</v>
      </c>
      <c r="C768" s="37" t="s">
        <v>33</v>
      </c>
      <c r="D768" s="37" t="s">
        <v>34</v>
      </c>
    </row>
    <row r="769" spans="1:16" hidden="1" outlineLevel="1" x14ac:dyDescent="0.2">
      <c r="A769" s="37" t="s">
        <v>974</v>
      </c>
      <c r="B769" s="37" t="s">
        <v>65</v>
      </c>
      <c r="C769" s="37" t="s">
        <v>33</v>
      </c>
      <c r="D769" s="37" t="s">
        <v>34</v>
      </c>
    </row>
    <row r="770" spans="1:16" hidden="1" outlineLevel="1" x14ac:dyDescent="0.2">
      <c r="A770" s="37" t="s">
        <v>975</v>
      </c>
      <c r="B770" s="37" t="s">
        <v>67</v>
      </c>
      <c r="C770" s="37" t="s">
        <v>33</v>
      </c>
      <c r="D770" s="37" t="s">
        <v>34</v>
      </c>
    </row>
    <row r="771" spans="1:16" hidden="1" outlineLevel="1" x14ac:dyDescent="0.2">
      <c r="A771" s="37" t="s">
        <v>976</v>
      </c>
      <c r="B771" s="37" t="s">
        <v>69</v>
      </c>
      <c r="C771" s="37" t="s">
        <v>33</v>
      </c>
      <c r="D771" s="37" t="s">
        <v>34</v>
      </c>
    </row>
    <row r="772" spans="1:16" hidden="1" outlineLevel="1" x14ac:dyDescent="0.2">
      <c r="A772" s="37" t="s">
        <v>977</v>
      </c>
      <c r="B772" s="37" t="s">
        <v>71</v>
      </c>
      <c r="C772" s="37" t="s">
        <v>33</v>
      </c>
      <c r="D772" s="37" t="s">
        <v>34</v>
      </c>
    </row>
    <row r="773" spans="1:16" hidden="1" outlineLevel="1" x14ac:dyDescent="0.2">
      <c r="A773" s="37" t="s">
        <v>978</v>
      </c>
      <c r="B773" s="37" t="s">
        <v>73</v>
      </c>
      <c r="C773" s="37" t="s">
        <v>33</v>
      </c>
      <c r="D773" s="37" t="s">
        <v>34</v>
      </c>
    </row>
    <row r="774" spans="1:16" hidden="1" outlineLevel="1" x14ac:dyDescent="0.2">
      <c r="A774" s="37" t="s">
        <v>979</v>
      </c>
      <c r="B774" s="37" t="s">
        <v>75</v>
      </c>
      <c r="C774" s="37" t="s">
        <v>33</v>
      </c>
      <c r="D774" s="37" t="s">
        <v>34</v>
      </c>
    </row>
    <row r="775" spans="1:16" hidden="1" outlineLevel="1" x14ac:dyDescent="0.2">
      <c r="A775" s="37" t="s">
        <v>980</v>
      </c>
      <c r="B775" s="37" t="s">
        <v>77</v>
      </c>
      <c r="C775" s="37" t="s">
        <v>33</v>
      </c>
      <c r="D775" s="37" t="s">
        <v>34</v>
      </c>
    </row>
    <row r="776" spans="1:16" hidden="1" outlineLevel="1" x14ac:dyDescent="0.2">
      <c r="A776" s="37" t="s">
        <v>981</v>
      </c>
      <c r="B776" s="37" t="s">
        <v>79</v>
      </c>
      <c r="C776" s="37" t="s">
        <v>33</v>
      </c>
      <c r="D776" s="37" t="s">
        <v>34</v>
      </c>
    </row>
    <row r="777" spans="1:16" hidden="1" outlineLevel="1" x14ac:dyDescent="0.2">
      <c r="A777" s="52" t="s">
        <v>982</v>
      </c>
      <c r="B777" s="52" t="s">
        <v>81</v>
      </c>
      <c r="C777" s="52" t="s">
        <v>983</v>
      </c>
      <c r="D777" s="52" t="s">
        <v>34</v>
      </c>
      <c r="E777" s="53">
        <f>ROUND(SUM(E778,E779,E780,E781,E782,E783,E784,E786,E785),3)</f>
        <v>0</v>
      </c>
      <c r="F777" s="54"/>
      <c r="G777" s="53">
        <f>ROUND(SUM(G778,G779,G780,G781,G782,G783,G784,G786,G785),3)</f>
        <v>0</v>
      </c>
      <c r="H777" s="54"/>
      <c r="I777" s="53">
        <f>ROUND(SUM(I778,I779,I780,I781,I782,I783,I784,I786,I785),3)</f>
        <v>0</v>
      </c>
      <c r="J777" s="54"/>
      <c r="K777" s="53">
        <f>ROUND(SUM(K778,K779,K780,K781,K782,K783,K784,K786,K785),3)</f>
        <v>0</v>
      </c>
      <c r="L777" s="54"/>
      <c r="M777" s="53">
        <f>ROUND(SUM(M778,M779,M780,M781,M782,M783,M784,M786,M785),3)</f>
        <v>0</v>
      </c>
      <c r="N777" s="54"/>
      <c r="O777" s="53">
        <f>ROUND(SUM(O778,O779,O780,O781,O782,O783,O784,O786,O785),3)</f>
        <v>0</v>
      </c>
      <c r="P777" s="54"/>
    </row>
    <row r="778" spans="1:16" hidden="1" outlineLevel="1" x14ac:dyDescent="0.2">
      <c r="A778" s="37" t="s">
        <v>984</v>
      </c>
      <c r="B778" s="37" t="s">
        <v>84</v>
      </c>
      <c r="C778" s="37" t="s">
        <v>33</v>
      </c>
      <c r="D778" s="37" t="s">
        <v>34</v>
      </c>
    </row>
    <row r="779" spans="1:16" hidden="1" outlineLevel="1" x14ac:dyDescent="0.2">
      <c r="A779" s="37" t="s">
        <v>985</v>
      </c>
      <c r="B779" s="37" t="s">
        <v>69</v>
      </c>
      <c r="C779" s="37" t="s">
        <v>33</v>
      </c>
      <c r="D779" s="37" t="s">
        <v>34</v>
      </c>
    </row>
    <row r="780" spans="1:16" hidden="1" outlineLevel="1" x14ac:dyDescent="0.2">
      <c r="A780" s="37" t="s">
        <v>986</v>
      </c>
      <c r="B780" s="37" t="s">
        <v>71</v>
      </c>
      <c r="C780" s="37" t="s">
        <v>33</v>
      </c>
      <c r="D780" s="37" t="s">
        <v>34</v>
      </c>
    </row>
    <row r="781" spans="1:16" hidden="1" outlineLevel="1" x14ac:dyDescent="0.2">
      <c r="A781" s="37" t="s">
        <v>987</v>
      </c>
      <c r="B781" s="37" t="s">
        <v>73</v>
      </c>
      <c r="C781" s="37" t="s">
        <v>33</v>
      </c>
      <c r="D781" s="37" t="s">
        <v>34</v>
      </c>
    </row>
    <row r="782" spans="1:16" hidden="1" outlineLevel="1" x14ac:dyDescent="0.2">
      <c r="A782" s="37" t="s">
        <v>988</v>
      </c>
      <c r="B782" s="37" t="s">
        <v>75</v>
      </c>
      <c r="C782" s="37" t="s">
        <v>33</v>
      </c>
      <c r="D782" s="37" t="s">
        <v>34</v>
      </c>
    </row>
    <row r="783" spans="1:16" hidden="1" outlineLevel="1" x14ac:dyDescent="0.2">
      <c r="A783" s="37" t="s">
        <v>989</v>
      </c>
      <c r="B783" s="37" t="s">
        <v>90</v>
      </c>
      <c r="C783" s="37" t="s">
        <v>33</v>
      </c>
      <c r="D783" s="37" t="s">
        <v>34</v>
      </c>
    </row>
    <row r="784" spans="1:16" hidden="1" outlineLevel="1" x14ac:dyDescent="0.2">
      <c r="A784" s="37" t="s">
        <v>990</v>
      </c>
      <c r="B784" s="37" t="s">
        <v>92</v>
      </c>
      <c r="C784" s="37" t="s">
        <v>33</v>
      </c>
      <c r="D784" s="37" t="s">
        <v>34</v>
      </c>
    </row>
    <row r="785" spans="1:16" hidden="1" outlineLevel="1" x14ac:dyDescent="0.2">
      <c r="A785" s="37" t="s">
        <v>991</v>
      </c>
      <c r="B785" s="37" t="s">
        <v>94</v>
      </c>
      <c r="C785" s="37" t="s">
        <v>33</v>
      </c>
      <c r="D785" s="37" t="s">
        <v>34</v>
      </c>
    </row>
    <row r="786" spans="1:16" hidden="1" outlineLevel="1" x14ac:dyDescent="0.2">
      <c r="A786" s="37" t="s">
        <v>992</v>
      </c>
      <c r="B786" s="37" t="s">
        <v>96</v>
      </c>
      <c r="C786" s="37" t="s">
        <v>33</v>
      </c>
      <c r="D786" s="37" t="s">
        <v>34</v>
      </c>
    </row>
    <row r="787" spans="1:16" hidden="1" outlineLevel="1" x14ac:dyDescent="0.2">
      <c r="A787" s="37" t="s">
        <v>993</v>
      </c>
      <c r="B787" s="37" t="s">
        <v>98</v>
      </c>
      <c r="C787" s="37" t="s">
        <v>33</v>
      </c>
      <c r="D787" s="37" t="s">
        <v>34</v>
      </c>
    </row>
    <row r="788" spans="1:16" hidden="1" outlineLevel="1" x14ac:dyDescent="0.2">
      <c r="A788" s="46" t="s">
        <v>994</v>
      </c>
      <c r="B788" s="46" t="s">
        <v>100</v>
      </c>
      <c r="C788" s="46" t="s">
        <v>995</v>
      </c>
      <c r="D788" s="46" t="s">
        <v>34</v>
      </c>
      <c r="E788" s="47">
        <f>ROUND(SUM(E789,E791,E806,E810),3)</f>
        <v>0</v>
      </c>
      <c r="F788" s="48"/>
      <c r="G788" s="47">
        <f>ROUND(SUM(G789,G791,G806,G810),3)</f>
        <v>0</v>
      </c>
      <c r="H788" s="48"/>
      <c r="I788" s="47">
        <f>ROUND(SUM(I789,I791,I806,I810),3)</f>
        <v>0</v>
      </c>
      <c r="J788" s="48"/>
      <c r="K788" s="47">
        <f>ROUND(SUM(K789,K791,K806,K810),3)</f>
        <v>0</v>
      </c>
      <c r="L788" s="48"/>
      <c r="M788" s="47">
        <f>ROUND(SUM(M789,M791,M806,M810),3)</f>
        <v>0</v>
      </c>
      <c r="N788" s="48"/>
      <c r="O788" s="47">
        <f>ROUND(SUM(O789,O791,O806,O810),3)</f>
        <v>0</v>
      </c>
      <c r="P788" s="48"/>
    </row>
    <row r="789" spans="1:16" hidden="1" outlineLevel="1" x14ac:dyDescent="0.2">
      <c r="A789" s="37" t="s">
        <v>996</v>
      </c>
      <c r="B789" s="37" t="s">
        <v>103</v>
      </c>
      <c r="C789" s="37" t="s">
        <v>33</v>
      </c>
      <c r="D789" s="37" t="s">
        <v>34</v>
      </c>
    </row>
    <row r="790" spans="1:16" hidden="1" outlineLevel="1" x14ac:dyDescent="0.2">
      <c r="A790" s="49" t="s">
        <v>997</v>
      </c>
      <c r="B790" s="49" t="s">
        <v>105</v>
      </c>
      <c r="C790" s="49" t="s">
        <v>998</v>
      </c>
      <c r="D790" s="49" t="s">
        <v>34</v>
      </c>
      <c r="E790" s="50">
        <f>ROUND(SUM(E791,E806,E810),3)</f>
        <v>0</v>
      </c>
      <c r="F790" s="51"/>
      <c r="G790" s="50">
        <f>ROUND(SUM(G791,G806,G810),3)</f>
        <v>0</v>
      </c>
      <c r="H790" s="51"/>
      <c r="I790" s="50">
        <f>ROUND(SUM(I791,I806,I810),3)</f>
        <v>0</v>
      </c>
      <c r="J790" s="51"/>
      <c r="K790" s="50">
        <f>ROUND(SUM(K791,K806,K810),3)</f>
        <v>0</v>
      </c>
      <c r="L790" s="51"/>
      <c r="M790" s="50">
        <f>ROUND(SUM(M791,M806,M810),3)</f>
        <v>0</v>
      </c>
      <c r="N790" s="51"/>
      <c r="O790" s="50">
        <f>ROUND(SUM(O791,O806,O810),3)</f>
        <v>0</v>
      </c>
      <c r="P790" s="51"/>
    </row>
    <row r="791" spans="1:16" hidden="1" outlineLevel="1" x14ac:dyDescent="0.2">
      <c r="A791" s="52" t="s">
        <v>999</v>
      </c>
      <c r="B791" s="52" t="s">
        <v>108</v>
      </c>
      <c r="C791" s="52" t="s">
        <v>1000</v>
      </c>
      <c r="D791" s="52" t="s">
        <v>34</v>
      </c>
      <c r="E791" s="53">
        <f>ROUND(SUM(E792,E793,E794),3)</f>
        <v>0</v>
      </c>
      <c r="F791" s="54"/>
      <c r="G791" s="53">
        <f>ROUND(SUM(G792,G793,G794),3)</f>
        <v>0</v>
      </c>
      <c r="H791" s="54"/>
      <c r="I791" s="53">
        <f>ROUND(SUM(I792,I793,I794),3)</f>
        <v>0</v>
      </c>
      <c r="J791" s="54"/>
      <c r="K791" s="53">
        <f>ROUND(SUM(K792,K793,K794),3)</f>
        <v>0</v>
      </c>
      <c r="L791" s="54"/>
      <c r="M791" s="53">
        <f>ROUND(SUM(M792,M793,M794),3)</f>
        <v>0</v>
      </c>
      <c r="N791" s="54"/>
      <c r="O791" s="53">
        <f>ROUND(SUM(O792,O793,O794),3)</f>
        <v>0</v>
      </c>
      <c r="P791" s="54"/>
    </row>
    <row r="792" spans="1:16" hidden="1" outlineLevel="1" x14ac:dyDescent="0.2">
      <c r="A792" s="37" t="s">
        <v>1001</v>
      </c>
      <c r="B792" s="37" t="s">
        <v>111</v>
      </c>
      <c r="C792" s="37" t="s">
        <v>33</v>
      </c>
      <c r="D792" s="37" t="s">
        <v>34</v>
      </c>
    </row>
    <row r="793" spans="1:16" hidden="1" outlineLevel="1" x14ac:dyDescent="0.2">
      <c r="A793" s="37" t="s">
        <v>1002</v>
      </c>
      <c r="B793" s="37" t="s">
        <v>113</v>
      </c>
      <c r="C793" s="37" t="s">
        <v>33</v>
      </c>
      <c r="D793" s="37" t="s">
        <v>34</v>
      </c>
    </row>
    <row r="794" spans="1:16" hidden="1" outlineLevel="1" x14ac:dyDescent="0.2">
      <c r="A794" s="52" t="s">
        <v>1003</v>
      </c>
      <c r="B794" s="52" t="s">
        <v>115</v>
      </c>
      <c r="C794" s="52" t="s">
        <v>33</v>
      </c>
      <c r="D794" s="52" t="s">
        <v>34</v>
      </c>
      <c r="E794" s="53">
        <f>ROUND(SUM(E795,E796,E797,E798,E799,E800,E801,E802,E803,E804,E805),3)</f>
        <v>0</v>
      </c>
      <c r="F794" s="54"/>
      <c r="G794" s="53">
        <f>ROUND(SUM(G795,G796,G797,G798,G799,G800,G801,G802,G803,G804,G805),3)</f>
        <v>0</v>
      </c>
      <c r="H794" s="54"/>
      <c r="I794" s="53">
        <f>ROUND(SUM(I795,I796,I797,I798,I799,I800,I801,I802,I803,I804,I805),3)</f>
        <v>0</v>
      </c>
      <c r="J794" s="54"/>
      <c r="K794" s="53">
        <f>ROUND(SUM(K795,K796,K797,K798,K799,K800,K801,K802,K803,K804,K805),3)</f>
        <v>0</v>
      </c>
      <c r="L794" s="54"/>
      <c r="M794" s="53">
        <f>ROUND(SUM(M795,M796,M797,M798,M799,M800,M801,M802,M803,M804,M805),3)</f>
        <v>0</v>
      </c>
      <c r="N794" s="54"/>
      <c r="O794" s="53">
        <f>ROUND(SUM(O795,O796,O797,O798,O799,O800,O801,O802,O803,O804,O805),3)</f>
        <v>0</v>
      </c>
      <c r="P794" s="54"/>
    </row>
    <row r="795" spans="1:16" hidden="1" outlineLevel="1" x14ac:dyDescent="0.2">
      <c r="A795" s="37" t="s">
        <v>1004</v>
      </c>
      <c r="B795" s="37" t="s">
        <v>117</v>
      </c>
      <c r="C795" s="37" t="s">
        <v>33</v>
      </c>
      <c r="D795" s="37" t="s">
        <v>34</v>
      </c>
    </row>
    <row r="796" spans="1:16" hidden="1" outlineLevel="1" x14ac:dyDescent="0.2">
      <c r="A796" s="37" t="s">
        <v>1005</v>
      </c>
      <c r="B796" s="37" t="s">
        <v>119</v>
      </c>
      <c r="C796" s="37" t="s">
        <v>33</v>
      </c>
      <c r="D796" s="37" t="s">
        <v>34</v>
      </c>
    </row>
    <row r="797" spans="1:16" hidden="1" outlineLevel="1" x14ac:dyDescent="0.2">
      <c r="A797" s="37" t="s">
        <v>1006</v>
      </c>
      <c r="B797" s="37" t="s">
        <v>121</v>
      </c>
      <c r="C797" s="37" t="s">
        <v>33</v>
      </c>
      <c r="D797" s="37" t="s">
        <v>34</v>
      </c>
    </row>
    <row r="798" spans="1:16" hidden="1" outlineLevel="1" x14ac:dyDescent="0.2">
      <c r="A798" s="37" t="s">
        <v>1007</v>
      </c>
      <c r="B798" s="37" t="s">
        <v>123</v>
      </c>
      <c r="C798" s="37" t="s">
        <v>33</v>
      </c>
      <c r="D798" s="37" t="s">
        <v>34</v>
      </c>
    </row>
    <row r="799" spans="1:16" hidden="1" outlineLevel="1" x14ac:dyDescent="0.2">
      <c r="A799" s="37" t="s">
        <v>1008</v>
      </c>
      <c r="B799" s="37" t="s">
        <v>125</v>
      </c>
      <c r="C799" s="37" t="s">
        <v>33</v>
      </c>
      <c r="D799" s="37" t="s">
        <v>34</v>
      </c>
    </row>
    <row r="800" spans="1:16" hidden="1" outlineLevel="1" x14ac:dyDescent="0.2">
      <c r="A800" s="37" t="s">
        <v>1009</v>
      </c>
      <c r="B800" s="37" t="s">
        <v>127</v>
      </c>
      <c r="C800" s="37" t="s">
        <v>33</v>
      </c>
      <c r="D800" s="37" t="s">
        <v>34</v>
      </c>
    </row>
    <row r="801" spans="1:16" hidden="1" outlineLevel="1" x14ac:dyDescent="0.2">
      <c r="A801" s="37" t="s">
        <v>1010</v>
      </c>
      <c r="B801" s="37" t="s">
        <v>129</v>
      </c>
      <c r="C801" s="37" t="s">
        <v>33</v>
      </c>
      <c r="D801" s="37" t="s">
        <v>34</v>
      </c>
    </row>
    <row r="802" spans="1:16" hidden="1" outlineLevel="1" x14ac:dyDescent="0.2">
      <c r="A802" s="37" t="s">
        <v>1011</v>
      </c>
      <c r="B802" s="37" t="s">
        <v>131</v>
      </c>
      <c r="C802" s="37" t="s">
        <v>33</v>
      </c>
      <c r="D802" s="37" t="s">
        <v>34</v>
      </c>
    </row>
    <row r="803" spans="1:16" hidden="1" outlineLevel="1" x14ac:dyDescent="0.2">
      <c r="A803" s="37" t="s">
        <v>1012</v>
      </c>
      <c r="B803" s="37" t="s">
        <v>133</v>
      </c>
      <c r="C803" s="37" t="s">
        <v>33</v>
      </c>
      <c r="D803" s="37" t="s">
        <v>34</v>
      </c>
    </row>
    <row r="804" spans="1:16" hidden="1" outlineLevel="1" x14ac:dyDescent="0.2">
      <c r="A804" s="37" t="s">
        <v>1013</v>
      </c>
      <c r="B804" s="37" t="s">
        <v>135</v>
      </c>
      <c r="C804" s="37" t="s">
        <v>33</v>
      </c>
      <c r="D804" s="37" t="s">
        <v>34</v>
      </c>
    </row>
    <row r="805" spans="1:16" hidden="1" outlineLevel="1" x14ac:dyDescent="0.2">
      <c r="A805" s="37" t="s">
        <v>1014</v>
      </c>
      <c r="B805" s="37" t="s">
        <v>137</v>
      </c>
      <c r="C805" s="37" t="s">
        <v>33</v>
      </c>
      <c r="D805" s="37" t="s">
        <v>34</v>
      </c>
    </row>
    <row r="806" spans="1:16" hidden="1" outlineLevel="1" x14ac:dyDescent="0.2">
      <c r="A806" s="52" t="s">
        <v>1015</v>
      </c>
      <c r="B806" s="52" t="s">
        <v>139</v>
      </c>
      <c r="C806" s="52" t="s">
        <v>1016</v>
      </c>
      <c r="D806" s="52" t="s">
        <v>34</v>
      </c>
      <c r="E806" s="53">
        <f>ROUND(SUM(E807,E808,E809),3)</f>
        <v>0</v>
      </c>
      <c r="F806" s="54"/>
      <c r="G806" s="53">
        <f>ROUND(SUM(G807,G808,G809),3)</f>
        <v>0</v>
      </c>
      <c r="H806" s="54"/>
      <c r="I806" s="53">
        <f>ROUND(SUM(I807,I808,I809),3)</f>
        <v>0</v>
      </c>
      <c r="J806" s="54"/>
      <c r="K806" s="53">
        <f>ROUND(SUM(K807,K808,K809),3)</f>
        <v>0</v>
      </c>
      <c r="L806" s="54"/>
      <c r="M806" s="53">
        <f>ROUND(SUM(M807,M808,M809),3)</f>
        <v>0</v>
      </c>
      <c r="N806" s="54"/>
      <c r="O806" s="53">
        <f>ROUND(SUM(O807,O808,O809),3)</f>
        <v>0</v>
      </c>
      <c r="P806" s="54"/>
    </row>
    <row r="807" spans="1:16" hidden="1" outlineLevel="1" x14ac:dyDescent="0.2">
      <c r="A807" s="37" t="s">
        <v>1017</v>
      </c>
      <c r="B807" s="37" t="s">
        <v>142</v>
      </c>
      <c r="C807" s="37" t="s">
        <v>33</v>
      </c>
      <c r="D807" s="37" t="s">
        <v>34</v>
      </c>
    </row>
    <row r="808" spans="1:16" hidden="1" outlineLevel="1" x14ac:dyDescent="0.2">
      <c r="A808" s="37" t="s">
        <v>1018</v>
      </c>
      <c r="B808" s="37" t="s">
        <v>144</v>
      </c>
      <c r="C808" s="37" t="s">
        <v>33</v>
      </c>
      <c r="D808" s="37" t="s">
        <v>34</v>
      </c>
    </row>
    <row r="809" spans="1:16" hidden="1" outlineLevel="1" x14ac:dyDescent="0.2">
      <c r="A809" s="37" t="s">
        <v>1019</v>
      </c>
      <c r="B809" s="37" t="s">
        <v>146</v>
      </c>
      <c r="C809" s="37" t="s">
        <v>33</v>
      </c>
      <c r="D809" s="37" t="s">
        <v>34</v>
      </c>
    </row>
    <row r="810" spans="1:16" hidden="1" outlineLevel="1" x14ac:dyDescent="0.2">
      <c r="A810" s="52" t="s">
        <v>1020</v>
      </c>
      <c r="B810" s="52" t="s">
        <v>148</v>
      </c>
      <c r="C810" s="52" t="s">
        <v>1021</v>
      </c>
      <c r="D810" s="52" t="s">
        <v>34</v>
      </c>
      <c r="E810" s="53">
        <f>ROUND(SUM(E811,E812,E814,E813),3)</f>
        <v>0</v>
      </c>
      <c r="F810" s="54"/>
      <c r="G810" s="53">
        <f>ROUND(SUM(G811,G812,G814,G813),3)</f>
        <v>0</v>
      </c>
      <c r="H810" s="54"/>
      <c r="I810" s="53">
        <f>ROUND(SUM(I811,I812,I814,I813),3)</f>
        <v>0</v>
      </c>
      <c r="J810" s="54"/>
      <c r="K810" s="53">
        <f>ROUND(SUM(K811,K812,K814,K813),3)</f>
        <v>0</v>
      </c>
      <c r="L810" s="54"/>
      <c r="M810" s="53">
        <f>ROUND(SUM(M811,M812,M814,M813),3)</f>
        <v>0</v>
      </c>
      <c r="N810" s="54"/>
      <c r="O810" s="53">
        <f>ROUND(SUM(O811,O812,O814,O813),3)</f>
        <v>0</v>
      </c>
      <c r="P810" s="54"/>
    </row>
    <row r="811" spans="1:16" hidden="1" outlineLevel="1" x14ac:dyDescent="0.2">
      <c r="A811" s="37" t="s">
        <v>1022</v>
      </c>
      <c r="B811" s="37" t="s">
        <v>151</v>
      </c>
      <c r="C811" s="37" t="s">
        <v>33</v>
      </c>
      <c r="D811" s="37" t="s">
        <v>34</v>
      </c>
    </row>
    <row r="812" spans="1:16" hidden="1" outlineLevel="1" x14ac:dyDescent="0.2">
      <c r="A812" s="37" t="s">
        <v>1023</v>
      </c>
      <c r="B812" s="37" t="s">
        <v>153</v>
      </c>
      <c r="C812" s="37" t="s">
        <v>33</v>
      </c>
      <c r="D812" s="37" t="s">
        <v>34</v>
      </c>
    </row>
    <row r="813" spans="1:16" hidden="1" outlineLevel="1" x14ac:dyDescent="0.2">
      <c r="A813" s="37" t="s">
        <v>1024</v>
      </c>
      <c r="B813" s="37" t="s">
        <v>157</v>
      </c>
      <c r="C813" s="37" t="s">
        <v>33</v>
      </c>
      <c r="D813" s="37" t="s">
        <v>34</v>
      </c>
    </row>
    <row r="814" spans="1:16" hidden="1" outlineLevel="1" x14ac:dyDescent="0.2">
      <c r="A814" s="37" t="s">
        <v>1025</v>
      </c>
      <c r="B814" s="37" t="s">
        <v>159</v>
      </c>
      <c r="C814" s="37" t="s">
        <v>33</v>
      </c>
      <c r="D814" s="37" t="s">
        <v>34</v>
      </c>
    </row>
    <row r="815" spans="1:16" ht="16.5" collapsed="1" x14ac:dyDescent="0.3">
      <c r="A815" s="41" t="s">
        <v>1026</v>
      </c>
      <c r="B815" s="41"/>
      <c r="C815" s="41"/>
      <c r="D815" s="41" t="s">
        <v>29</v>
      </c>
      <c r="E815" s="42">
        <v>2018</v>
      </c>
      <c r="F815" s="42" t="s">
        <v>30</v>
      </c>
      <c r="G815" s="42">
        <v>2019</v>
      </c>
      <c r="H815" s="42" t="s">
        <v>30</v>
      </c>
      <c r="I815" s="42">
        <v>2020</v>
      </c>
      <c r="J815" s="42" t="s">
        <v>30</v>
      </c>
      <c r="K815" s="42">
        <v>2021</v>
      </c>
      <c r="L815" s="42" t="s">
        <v>30</v>
      </c>
      <c r="M815" s="42">
        <v>2022</v>
      </c>
      <c r="N815" s="42" t="s">
        <v>30</v>
      </c>
      <c r="O815" s="42">
        <v>2023</v>
      </c>
      <c r="P815" s="42" t="s">
        <v>30</v>
      </c>
    </row>
    <row r="816" spans="1:16" hidden="1" outlineLevel="1" x14ac:dyDescent="0.2">
      <c r="A816" s="37" t="s">
        <v>1027</v>
      </c>
      <c r="B816" s="37" t="s">
        <v>32</v>
      </c>
      <c r="C816" s="37" t="s">
        <v>33</v>
      </c>
      <c r="D816" s="37" t="s">
        <v>34</v>
      </c>
    </row>
    <row r="817" spans="1:16" hidden="1" outlineLevel="1" x14ac:dyDescent="0.2">
      <c r="A817" s="37" t="s">
        <v>1028</v>
      </c>
      <c r="B817" s="37" t="s">
        <v>36</v>
      </c>
      <c r="C817" s="37" t="s">
        <v>33</v>
      </c>
      <c r="D817" s="37" t="s">
        <v>34</v>
      </c>
    </row>
    <row r="818" spans="1:16" hidden="1" outlineLevel="1" x14ac:dyDescent="0.2">
      <c r="A818" s="37" t="s">
        <v>1029</v>
      </c>
      <c r="B818" s="37" t="s">
        <v>38</v>
      </c>
      <c r="C818" s="37" t="s">
        <v>33</v>
      </c>
      <c r="D818" s="37" t="s">
        <v>34</v>
      </c>
    </row>
    <row r="819" spans="1:16" hidden="1" outlineLevel="1" x14ac:dyDescent="0.2">
      <c r="A819" s="37" t="s">
        <v>1030</v>
      </c>
      <c r="B819" s="37" t="s">
        <v>40</v>
      </c>
      <c r="C819" s="37" t="s">
        <v>33</v>
      </c>
      <c r="D819" s="37" t="s">
        <v>34</v>
      </c>
    </row>
    <row r="820" spans="1:16" hidden="1" outlineLevel="1" x14ac:dyDescent="0.2">
      <c r="A820" s="37" t="s">
        <v>1031</v>
      </c>
      <c r="B820" s="37" t="s">
        <v>44</v>
      </c>
      <c r="C820" s="37" t="s">
        <v>33</v>
      </c>
      <c r="D820" s="37" t="s">
        <v>34</v>
      </c>
    </row>
    <row r="821" spans="1:16" hidden="1" outlineLevel="1" x14ac:dyDescent="0.2">
      <c r="A821" s="43" t="s">
        <v>1032</v>
      </c>
      <c r="B821" s="43" t="s">
        <v>46</v>
      </c>
      <c r="C821" s="43" t="s">
        <v>1033</v>
      </c>
      <c r="D821" s="43" t="s">
        <v>34</v>
      </c>
      <c r="E821" s="44">
        <f>ROUND(SUM(E816,E817,E818,-E819,-E820),3)</f>
        <v>0</v>
      </c>
      <c r="F821" s="45"/>
      <c r="G821" s="44">
        <f>ROUND(SUM(G816,G817,G818,-G819,-G820),3)</f>
        <v>0</v>
      </c>
      <c r="H821" s="45"/>
      <c r="I821" s="44">
        <f>ROUND(SUM(I816,I817,I818,-I819,-I820),3)</f>
        <v>0</v>
      </c>
      <c r="J821" s="45"/>
      <c r="K821" s="44">
        <f>ROUND(SUM(K816,K817,K818,-K819,-K820),3)</f>
        <v>0</v>
      </c>
      <c r="L821" s="45"/>
      <c r="M821" s="44">
        <f>ROUND(SUM(M816,M817,M818,-M819,-M820),3)</f>
        <v>0</v>
      </c>
      <c r="N821" s="45"/>
      <c r="O821" s="44">
        <f>ROUND(SUM(O816,O817,O818,-O819,-O820),3)</f>
        <v>0</v>
      </c>
      <c r="P821" s="45"/>
    </row>
    <row r="822" spans="1:16" hidden="1" outlineLevel="1" x14ac:dyDescent="0.2">
      <c r="A822" s="49" t="s">
        <v>1034</v>
      </c>
      <c r="B822" s="49" t="s">
        <v>49</v>
      </c>
      <c r="C822" s="49" t="s">
        <v>1035</v>
      </c>
      <c r="D822" s="49" t="s">
        <v>34</v>
      </c>
      <c r="E822" s="50">
        <f>ROUND(SUM(-E823,-E834,-E843,E821,-E844),3)</f>
        <v>0</v>
      </c>
      <c r="F822" s="51"/>
      <c r="G822" s="50">
        <f>ROUND(SUM(-G823,-G834,-G843,G821,-G844),3)</f>
        <v>0</v>
      </c>
      <c r="H822" s="51"/>
      <c r="I822" s="50">
        <f>ROUND(SUM(-I823,-I834,-I843,I821,-I844),3)</f>
        <v>0</v>
      </c>
      <c r="J822" s="51"/>
      <c r="K822" s="50">
        <f>ROUND(SUM(-K823,-K834,-K843,K821,-K844),3)</f>
        <v>0</v>
      </c>
      <c r="L822" s="51"/>
      <c r="M822" s="50">
        <f>ROUND(SUM(-M823,-M834,-M843,M821,-M844),3)</f>
        <v>0</v>
      </c>
      <c r="N822" s="51"/>
      <c r="O822" s="50">
        <f>ROUND(SUM(-O823,-O834,-O843,O821,-O844),3)</f>
        <v>0</v>
      </c>
      <c r="P822" s="51"/>
    </row>
    <row r="823" spans="1:16" hidden="1" outlineLevel="1" x14ac:dyDescent="0.2">
      <c r="A823" s="49" t="s">
        <v>1036</v>
      </c>
      <c r="B823" s="49" t="s">
        <v>52</v>
      </c>
      <c r="C823" s="49" t="s">
        <v>1037</v>
      </c>
      <c r="D823" s="49" t="s">
        <v>34</v>
      </c>
      <c r="E823" s="50">
        <f>ROUND(SUM(E831,E832,E824,E833),3)</f>
        <v>0</v>
      </c>
      <c r="F823" s="51"/>
      <c r="G823" s="50">
        <f>ROUND(SUM(G831,G832,G824,G833),3)</f>
        <v>0</v>
      </c>
      <c r="H823" s="51"/>
      <c r="I823" s="50">
        <f>ROUND(SUM(I831,I832,I824,I833),3)</f>
        <v>0</v>
      </c>
      <c r="J823" s="51"/>
      <c r="K823" s="50">
        <f>ROUND(SUM(K831,K832,K824,K833),3)</f>
        <v>0</v>
      </c>
      <c r="L823" s="51"/>
      <c r="M823" s="50">
        <f>ROUND(SUM(M831,M832,M824,M833),3)</f>
        <v>0</v>
      </c>
      <c r="N823" s="51"/>
      <c r="O823" s="50">
        <f>ROUND(SUM(O831,O832,O824,O833),3)</f>
        <v>0</v>
      </c>
      <c r="P823" s="51"/>
    </row>
    <row r="824" spans="1:16" hidden="1" outlineLevel="1" x14ac:dyDescent="0.2">
      <c r="A824" s="52" t="s">
        <v>1038</v>
      </c>
      <c r="B824" s="52" t="s">
        <v>55</v>
      </c>
      <c r="C824" s="52" t="s">
        <v>33</v>
      </c>
      <c r="D824" s="52" t="s">
        <v>34</v>
      </c>
      <c r="E824" s="53">
        <f>ROUND(SUM(E825,E826,E827,E828,E829,E830),3)</f>
        <v>0</v>
      </c>
      <c r="F824" s="54"/>
      <c r="G824" s="53">
        <f>ROUND(SUM(G825,G826,G827,G828,G829,G830),3)</f>
        <v>0</v>
      </c>
      <c r="H824" s="54"/>
      <c r="I824" s="53">
        <f>ROUND(SUM(I825,I826,I827,I828,I829,I830),3)</f>
        <v>0</v>
      </c>
      <c r="J824" s="54"/>
      <c r="K824" s="53">
        <f>ROUND(SUM(K825,K826,K827,K828,K829,K830),3)</f>
        <v>0</v>
      </c>
      <c r="L824" s="54"/>
      <c r="M824" s="53">
        <f>ROUND(SUM(M825,M826,M827,M828,M829,M830),3)</f>
        <v>0</v>
      </c>
      <c r="N824" s="54"/>
      <c r="O824" s="53">
        <f>ROUND(SUM(O825,O826,O827,O828,O829,O830),3)</f>
        <v>0</v>
      </c>
      <c r="P824" s="54"/>
    </row>
    <row r="825" spans="1:16" hidden="1" outlineLevel="1" x14ac:dyDescent="0.2">
      <c r="A825" s="37" t="s">
        <v>1039</v>
      </c>
      <c r="B825" s="37" t="s">
        <v>57</v>
      </c>
      <c r="C825" s="37" t="s">
        <v>33</v>
      </c>
      <c r="D825" s="37" t="s">
        <v>34</v>
      </c>
    </row>
    <row r="826" spans="1:16" hidden="1" outlineLevel="1" x14ac:dyDescent="0.2">
      <c r="A826" s="37" t="s">
        <v>1040</v>
      </c>
      <c r="B826" s="37" t="s">
        <v>59</v>
      </c>
      <c r="C826" s="37" t="s">
        <v>33</v>
      </c>
      <c r="D826" s="37" t="s">
        <v>34</v>
      </c>
    </row>
    <row r="827" spans="1:16" hidden="1" outlineLevel="1" x14ac:dyDescent="0.2">
      <c r="A827" s="37" t="s">
        <v>1041</v>
      </c>
      <c r="B827" s="37" t="s">
        <v>61</v>
      </c>
      <c r="C827" s="37" t="s">
        <v>33</v>
      </c>
      <c r="D827" s="37" t="s">
        <v>34</v>
      </c>
    </row>
    <row r="828" spans="1:16" hidden="1" outlineLevel="1" x14ac:dyDescent="0.2">
      <c r="A828" s="37" t="s">
        <v>1042</v>
      </c>
      <c r="B828" s="37" t="s">
        <v>63</v>
      </c>
      <c r="C828" s="37" t="s">
        <v>33</v>
      </c>
      <c r="D828" s="37" t="s">
        <v>34</v>
      </c>
    </row>
    <row r="829" spans="1:16" hidden="1" outlineLevel="1" x14ac:dyDescent="0.2">
      <c r="A829" s="37" t="s">
        <v>1043</v>
      </c>
      <c r="B829" s="37" t="s">
        <v>65</v>
      </c>
      <c r="C829" s="37" t="s">
        <v>33</v>
      </c>
      <c r="D829" s="37" t="s">
        <v>34</v>
      </c>
    </row>
    <row r="830" spans="1:16" hidden="1" outlineLevel="1" x14ac:dyDescent="0.2">
      <c r="A830" s="37" t="s">
        <v>1044</v>
      </c>
      <c r="B830" s="37" t="s">
        <v>67</v>
      </c>
      <c r="C830" s="37" t="s">
        <v>33</v>
      </c>
      <c r="D830" s="37" t="s">
        <v>34</v>
      </c>
    </row>
    <row r="831" spans="1:16" hidden="1" outlineLevel="1" x14ac:dyDescent="0.2">
      <c r="A831" s="37" t="s">
        <v>1045</v>
      </c>
      <c r="B831" s="37" t="s">
        <v>69</v>
      </c>
      <c r="C831" s="37" t="s">
        <v>33</v>
      </c>
      <c r="D831" s="37" t="s">
        <v>34</v>
      </c>
    </row>
    <row r="832" spans="1:16" hidden="1" outlineLevel="1" x14ac:dyDescent="0.2">
      <c r="A832" s="37" t="s">
        <v>1046</v>
      </c>
      <c r="B832" s="37" t="s">
        <v>75</v>
      </c>
      <c r="C832" s="37" t="s">
        <v>33</v>
      </c>
      <c r="D832" s="37" t="s">
        <v>34</v>
      </c>
    </row>
    <row r="833" spans="1:16" hidden="1" outlineLevel="1" x14ac:dyDescent="0.2">
      <c r="A833" s="37" t="s">
        <v>1047</v>
      </c>
      <c r="B833" s="37" t="s">
        <v>79</v>
      </c>
      <c r="C833" s="37" t="s">
        <v>33</v>
      </c>
      <c r="D833" s="37" t="s">
        <v>34</v>
      </c>
    </row>
    <row r="834" spans="1:16" hidden="1" outlineLevel="1" x14ac:dyDescent="0.2">
      <c r="A834" s="52" t="s">
        <v>1048</v>
      </c>
      <c r="B834" s="52" t="s">
        <v>81</v>
      </c>
      <c r="C834" s="52" t="s">
        <v>1049</v>
      </c>
      <c r="D834" s="52" t="s">
        <v>34</v>
      </c>
      <c r="E834" s="53">
        <f>ROUND(SUM(E835,E836,E837,E838,E839,E840,E842),3)</f>
        <v>0</v>
      </c>
      <c r="F834" s="54"/>
      <c r="G834" s="53">
        <f>ROUND(SUM(G835,G836,G837,G838,G839,G840,G842),3)</f>
        <v>0</v>
      </c>
      <c r="H834" s="54"/>
      <c r="I834" s="53">
        <f>ROUND(SUM(I835,I836,I837,I838,I839,I840,I842),3)</f>
        <v>0</v>
      </c>
      <c r="J834" s="54"/>
      <c r="K834" s="53">
        <f>ROUND(SUM(K835,K836,K837,K838,K839,K840,K842),3)</f>
        <v>0</v>
      </c>
      <c r="L834" s="54"/>
      <c r="M834" s="53">
        <f>ROUND(SUM(M835,M836,M837,M838,M839,M840,M842),3)</f>
        <v>0</v>
      </c>
      <c r="N834" s="54"/>
      <c r="O834" s="53">
        <f>ROUND(SUM(O835,O836,O837,O838,O839,O840,O842),3)</f>
        <v>0</v>
      </c>
      <c r="P834" s="54"/>
    </row>
    <row r="835" spans="1:16" hidden="1" outlineLevel="1" x14ac:dyDescent="0.2">
      <c r="A835" s="37" t="s">
        <v>1050</v>
      </c>
      <c r="B835" s="37" t="s">
        <v>84</v>
      </c>
      <c r="C835" s="37" t="s">
        <v>33</v>
      </c>
      <c r="D835" s="37" t="s">
        <v>34</v>
      </c>
    </row>
    <row r="836" spans="1:16" hidden="1" outlineLevel="1" x14ac:dyDescent="0.2">
      <c r="A836" s="37" t="s">
        <v>1051</v>
      </c>
      <c r="B836" s="37" t="s">
        <v>69</v>
      </c>
      <c r="C836" s="37" t="s">
        <v>33</v>
      </c>
      <c r="D836" s="37" t="s">
        <v>34</v>
      </c>
    </row>
    <row r="837" spans="1:16" hidden="1" outlineLevel="1" x14ac:dyDescent="0.2">
      <c r="A837" s="37" t="s">
        <v>1052</v>
      </c>
      <c r="B837" s="37" t="s">
        <v>71</v>
      </c>
      <c r="C837" s="37" t="s">
        <v>33</v>
      </c>
      <c r="D837" s="37" t="s">
        <v>34</v>
      </c>
    </row>
    <row r="838" spans="1:16" hidden="1" outlineLevel="1" x14ac:dyDescent="0.2">
      <c r="A838" s="37" t="s">
        <v>1053</v>
      </c>
      <c r="B838" s="37" t="s">
        <v>75</v>
      </c>
      <c r="C838" s="37" t="s">
        <v>33</v>
      </c>
      <c r="D838" s="37" t="s">
        <v>34</v>
      </c>
    </row>
    <row r="839" spans="1:16" hidden="1" outlineLevel="1" x14ac:dyDescent="0.2">
      <c r="A839" s="37" t="s">
        <v>1054</v>
      </c>
      <c r="B839" s="37" t="s">
        <v>90</v>
      </c>
      <c r="C839" s="37" t="s">
        <v>33</v>
      </c>
      <c r="D839" s="37" t="s">
        <v>34</v>
      </c>
    </row>
    <row r="840" spans="1:16" hidden="1" outlineLevel="1" x14ac:dyDescent="0.2">
      <c r="A840" s="37" t="s">
        <v>1055</v>
      </c>
      <c r="B840" s="37" t="s">
        <v>92</v>
      </c>
      <c r="C840" s="37" t="s">
        <v>33</v>
      </c>
      <c r="D840" s="37" t="s">
        <v>34</v>
      </c>
    </row>
    <row r="841" spans="1:16" hidden="1" outlineLevel="1" x14ac:dyDescent="0.2">
      <c r="A841" s="37" t="s">
        <v>1056</v>
      </c>
      <c r="B841" s="37" t="s">
        <v>94</v>
      </c>
      <c r="C841" s="37" t="s">
        <v>33</v>
      </c>
      <c r="D841" s="37" t="s">
        <v>34</v>
      </c>
    </row>
    <row r="842" spans="1:16" hidden="1" outlineLevel="1" x14ac:dyDescent="0.2">
      <c r="A842" s="37" t="s">
        <v>1057</v>
      </c>
      <c r="B842" s="37" t="s">
        <v>96</v>
      </c>
      <c r="C842" s="37" t="s">
        <v>33</v>
      </c>
      <c r="D842" s="37" t="s">
        <v>34</v>
      </c>
    </row>
    <row r="843" spans="1:16" hidden="1" outlineLevel="1" x14ac:dyDescent="0.2">
      <c r="A843" s="37" t="s">
        <v>1058</v>
      </c>
      <c r="B843" s="37" t="s">
        <v>98</v>
      </c>
      <c r="C843" s="37" t="s">
        <v>33</v>
      </c>
      <c r="D843" s="37" t="s">
        <v>34</v>
      </c>
    </row>
    <row r="844" spans="1:16" hidden="1" outlineLevel="1" x14ac:dyDescent="0.2">
      <c r="A844" s="46" t="s">
        <v>1059</v>
      </c>
      <c r="B844" s="46" t="s">
        <v>100</v>
      </c>
      <c r="C844" s="46" t="s">
        <v>1060</v>
      </c>
      <c r="D844" s="46" t="s">
        <v>34</v>
      </c>
      <c r="E844" s="47">
        <f>ROUND(SUM(E845,E847),3)</f>
        <v>0</v>
      </c>
      <c r="F844" s="48"/>
      <c r="G844" s="47">
        <f>ROUND(SUM(G845,G847),3)</f>
        <v>0</v>
      </c>
      <c r="H844" s="48"/>
      <c r="I844" s="47">
        <f>ROUND(SUM(I845,I847),3)</f>
        <v>0</v>
      </c>
      <c r="J844" s="48"/>
      <c r="K844" s="47">
        <f>ROUND(SUM(K845,K847),3)</f>
        <v>0</v>
      </c>
      <c r="L844" s="48"/>
      <c r="M844" s="47">
        <f>ROUND(SUM(M845,M847),3)</f>
        <v>0</v>
      </c>
      <c r="N844" s="48"/>
      <c r="O844" s="47">
        <f>ROUND(SUM(O845,O847),3)</f>
        <v>0</v>
      </c>
      <c r="P844" s="48"/>
    </row>
    <row r="845" spans="1:16" hidden="1" outlineLevel="1" x14ac:dyDescent="0.2">
      <c r="A845" s="37" t="s">
        <v>1061</v>
      </c>
      <c r="B845" s="37" t="s">
        <v>103</v>
      </c>
      <c r="C845" s="37" t="s">
        <v>33</v>
      </c>
      <c r="D845" s="37" t="s">
        <v>34</v>
      </c>
    </row>
    <row r="846" spans="1:16" hidden="1" outlineLevel="1" x14ac:dyDescent="0.2">
      <c r="A846" s="49" t="s">
        <v>1062</v>
      </c>
      <c r="B846" s="49" t="s">
        <v>105</v>
      </c>
      <c r="C846" s="49" t="s">
        <v>1063</v>
      </c>
      <c r="D846" s="49" t="s">
        <v>34</v>
      </c>
      <c r="E846" s="50">
        <f>ROUND(SUM(E847),3)</f>
        <v>0</v>
      </c>
      <c r="F846" s="51"/>
      <c r="G846" s="50">
        <f>ROUND(SUM(G847),3)</f>
        <v>0</v>
      </c>
      <c r="H846" s="51"/>
      <c r="I846" s="50">
        <f>ROUND(SUM(I847),3)</f>
        <v>0</v>
      </c>
      <c r="J846" s="51"/>
      <c r="K846" s="50">
        <f>ROUND(SUM(K847),3)</f>
        <v>0</v>
      </c>
      <c r="L846" s="51"/>
      <c r="M846" s="50">
        <f>ROUND(SUM(M847),3)</f>
        <v>0</v>
      </c>
      <c r="N846" s="51"/>
      <c r="O846" s="50">
        <f>ROUND(SUM(O847),3)</f>
        <v>0</v>
      </c>
      <c r="P846" s="51"/>
    </row>
    <row r="847" spans="1:16" hidden="1" outlineLevel="1" x14ac:dyDescent="0.2">
      <c r="A847" s="52" t="s">
        <v>1064</v>
      </c>
      <c r="B847" s="52" t="s">
        <v>108</v>
      </c>
      <c r="C847" s="52" t="s">
        <v>1065</v>
      </c>
      <c r="D847" s="52" t="s">
        <v>34</v>
      </c>
      <c r="E847" s="53">
        <f>ROUND(SUM(E848,E849,E850),3)</f>
        <v>0</v>
      </c>
      <c r="F847" s="54"/>
      <c r="G847" s="53">
        <f>ROUND(SUM(G848,G849,G850),3)</f>
        <v>0</v>
      </c>
      <c r="H847" s="54"/>
      <c r="I847" s="53">
        <f>ROUND(SUM(I848,I849,I850),3)</f>
        <v>0</v>
      </c>
      <c r="J847" s="54"/>
      <c r="K847" s="53">
        <f>ROUND(SUM(K848,K849,K850),3)</f>
        <v>0</v>
      </c>
      <c r="L847" s="54"/>
      <c r="M847" s="53">
        <f>ROUND(SUM(M848,M849,M850),3)</f>
        <v>0</v>
      </c>
      <c r="N847" s="54"/>
      <c r="O847" s="53">
        <f>ROUND(SUM(O848,O849,O850),3)</f>
        <v>0</v>
      </c>
      <c r="P847" s="54"/>
    </row>
    <row r="848" spans="1:16" hidden="1" outlineLevel="1" x14ac:dyDescent="0.2">
      <c r="A848" s="37" t="s">
        <v>1066</v>
      </c>
      <c r="B848" s="37" t="s">
        <v>111</v>
      </c>
      <c r="C848" s="37" t="s">
        <v>33</v>
      </c>
      <c r="D848" s="37" t="s">
        <v>34</v>
      </c>
    </row>
    <row r="849" spans="1:16" hidden="1" outlineLevel="1" x14ac:dyDescent="0.2">
      <c r="A849" s="37" t="s">
        <v>1067</v>
      </c>
      <c r="B849" s="37" t="s">
        <v>113</v>
      </c>
      <c r="C849" s="37" t="s">
        <v>33</v>
      </c>
      <c r="D849" s="37" t="s">
        <v>34</v>
      </c>
    </row>
    <row r="850" spans="1:16" hidden="1" outlineLevel="1" x14ac:dyDescent="0.2">
      <c r="A850" s="52" t="s">
        <v>1068</v>
      </c>
      <c r="B850" s="52" t="s">
        <v>115</v>
      </c>
      <c r="C850" s="52" t="s">
        <v>33</v>
      </c>
      <c r="D850" s="52" t="s">
        <v>34</v>
      </c>
      <c r="E850" s="53">
        <f>ROUND(SUM(E851,E852,E853,E854,E855,E856,E857,E858,E859,E860,E861),3)</f>
        <v>0</v>
      </c>
      <c r="F850" s="54"/>
      <c r="G850" s="53">
        <f>ROUND(SUM(G851,G852,G853,G854,G855,G856,G857,G858,G859,G860,G861),3)</f>
        <v>0</v>
      </c>
      <c r="H850" s="54"/>
      <c r="I850" s="53">
        <f>ROUND(SUM(I851,I852,I853,I854,I855,I856,I857,I858,I859,I860,I861),3)</f>
        <v>0</v>
      </c>
      <c r="J850" s="54"/>
      <c r="K850" s="53">
        <f>ROUND(SUM(K851,K852,K853,K854,K855,K856,K857,K858,K859,K860,K861),3)</f>
        <v>0</v>
      </c>
      <c r="L850" s="54"/>
      <c r="M850" s="53">
        <f>ROUND(SUM(M851,M852,M853,M854,M855,M856,M857,M858,M859,M860,M861),3)</f>
        <v>0</v>
      </c>
      <c r="N850" s="54"/>
      <c r="O850" s="53">
        <f>ROUND(SUM(O851,O852,O853,O854,O855,O856,O857,O858,O859,O860,O861),3)</f>
        <v>0</v>
      </c>
      <c r="P850" s="54"/>
    </row>
    <row r="851" spans="1:16" hidden="1" outlineLevel="1" x14ac:dyDescent="0.2">
      <c r="A851" s="37" t="s">
        <v>1069</v>
      </c>
      <c r="B851" s="37" t="s">
        <v>117</v>
      </c>
      <c r="C851" s="37" t="s">
        <v>33</v>
      </c>
      <c r="D851" s="37" t="s">
        <v>34</v>
      </c>
    </row>
    <row r="852" spans="1:16" hidden="1" outlineLevel="1" x14ac:dyDescent="0.2">
      <c r="A852" s="37" t="s">
        <v>1070</v>
      </c>
      <c r="B852" s="37" t="s">
        <v>119</v>
      </c>
      <c r="C852" s="37" t="s">
        <v>33</v>
      </c>
      <c r="D852" s="37" t="s">
        <v>34</v>
      </c>
    </row>
    <row r="853" spans="1:16" hidden="1" outlineLevel="1" x14ac:dyDescent="0.2">
      <c r="A853" s="37" t="s">
        <v>1071</v>
      </c>
      <c r="B853" s="37" t="s">
        <v>121</v>
      </c>
      <c r="C853" s="37" t="s">
        <v>33</v>
      </c>
      <c r="D853" s="37" t="s">
        <v>34</v>
      </c>
    </row>
    <row r="854" spans="1:16" hidden="1" outlineLevel="1" x14ac:dyDescent="0.2">
      <c r="A854" s="37" t="s">
        <v>1072</v>
      </c>
      <c r="B854" s="37" t="s">
        <v>123</v>
      </c>
      <c r="C854" s="37" t="s">
        <v>33</v>
      </c>
      <c r="D854" s="37" t="s">
        <v>34</v>
      </c>
    </row>
    <row r="855" spans="1:16" hidden="1" outlineLevel="1" x14ac:dyDescent="0.2">
      <c r="A855" s="37" t="s">
        <v>1073</v>
      </c>
      <c r="B855" s="37" t="s">
        <v>125</v>
      </c>
      <c r="C855" s="37" t="s">
        <v>33</v>
      </c>
      <c r="D855" s="37" t="s">
        <v>34</v>
      </c>
    </row>
    <row r="856" spans="1:16" hidden="1" outlineLevel="1" x14ac:dyDescent="0.2">
      <c r="A856" s="37" t="s">
        <v>1074</v>
      </c>
      <c r="B856" s="37" t="s">
        <v>127</v>
      </c>
      <c r="C856" s="37" t="s">
        <v>33</v>
      </c>
      <c r="D856" s="37" t="s">
        <v>34</v>
      </c>
    </row>
    <row r="857" spans="1:16" hidden="1" outlineLevel="1" x14ac:dyDescent="0.2">
      <c r="A857" s="37" t="s">
        <v>1075</v>
      </c>
      <c r="B857" s="37" t="s">
        <v>129</v>
      </c>
      <c r="C857" s="37" t="s">
        <v>33</v>
      </c>
      <c r="D857" s="37" t="s">
        <v>34</v>
      </c>
    </row>
    <row r="858" spans="1:16" hidden="1" outlineLevel="1" x14ac:dyDescent="0.2">
      <c r="A858" s="37" t="s">
        <v>1076</v>
      </c>
      <c r="B858" s="37" t="s">
        <v>131</v>
      </c>
      <c r="C858" s="37" t="s">
        <v>33</v>
      </c>
      <c r="D858" s="37" t="s">
        <v>34</v>
      </c>
    </row>
    <row r="859" spans="1:16" hidden="1" outlineLevel="1" x14ac:dyDescent="0.2">
      <c r="A859" s="37" t="s">
        <v>1077</v>
      </c>
      <c r="B859" s="37" t="s">
        <v>133</v>
      </c>
      <c r="C859" s="37" t="s">
        <v>33</v>
      </c>
      <c r="D859" s="37" t="s">
        <v>34</v>
      </c>
    </row>
    <row r="860" spans="1:16" hidden="1" outlineLevel="1" x14ac:dyDescent="0.2">
      <c r="A860" s="37" t="s">
        <v>1078</v>
      </c>
      <c r="B860" s="37" t="s">
        <v>135</v>
      </c>
      <c r="C860" s="37" t="s">
        <v>33</v>
      </c>
      <c r="D860" s="37" t="s">
        <v>34</v>
      </c>
    </row>
    <row r="861" spans="1:16" hidden="1" outlineLevel="1" x14ac:dyDescent="0.2">
      <c r="A861" s="37" t="s">
        <v>1079</v>
      </c>
      <c r="B861" s="37" t="s">
        <v>137</v>
      </c>
      <c r="C861" s="37" t="s">
        <v>33</v>
      </c>
      <c r="D861" s="37" t="s">
        <v>34</v>
      </c>
    </row>
    <row r="862" spans="1:16" ht="16.5" collapsed="1" x14ac:dyDescent="0.3">
      <c r="A862" s="41" t="s">
        <v>1080</v>
      </c>
      <c r="B862" s="41"/>
      <c r="C862" s="41"/>
      <c r="D862" s="41" t="s">
        <v>29</v>
      </c>
      <c r="E862" s="42">
        <v>2018</v>
      </c>
      <c r="F862" s="42" t="s">
        <v>30</v>
      </c>
      <c r="G862" s="42">
        <v>2019</v>
      </c>
      <c r="H862" s="42" t="s">
        <v>30</v>
      </c>
      <c r="I862" s="42">
        <v>2020</v>
      </c>
      <c r="J862" s="42" t="s">
        <v>30</v>
      </c>
      <c r="K862" s="42">
        <v>2021</v>
      </c>
      <c r="L862" s="42" t="s">
        <v>30</v>
      </c>
      <c r="M862" s="42">
        <v>2022</v>
      </c>
      <c r="N862" s="42" t="s">
        <v>30</v>
      </c>
      <c r="O862" s="42">
        <v>2023</v>
      </c>
      <c r="P862" s="42" t="s">
        <v>30</v>
      </c>
    </row>
    <row r="863" spans="1:16" hidden="1" outlineLevel="1" x14ac:dyDescent="0.2">
      <c r="A863" s="37" t="s">
        <v>1081</v>
      </c>
      <c r="B863" s="37" t="s">
        <v>32</v>
      </c>
      <c r="C863" s="37" t="s">
        <v>33</v>
      </c>
      <c r="D863" s="37" t="s">
        <v>34</v>
      </c>
    </row>
    <row r="864" spans="1:16" hidden="1" outlineLevel="1" x14ac:dyDescent="0.2">
      <c r="A864" s="37" t="s">
        <v>1082</v>
      </c>
      <c r="B864" s="37" t="s">
        <v>36</v>
      </c>
      <c r="C864" s="37" t="s">
        <v>33</v>
      </c>
      <c r="D864" s="37" t="s">
        <v>34</v>
      </c>
    </row>
    <row r="865" spans="1:16" hidden="1" outlineLevel="1" x14ac:dyDescent="0.2">
      <c r="A865" s="37" t="s">
        <v>1083</v>
      </c>
      <c r="B865" s="37" t="s">
        <v>38</v>
      </c>
      <c r="C865" s="37" t="s">
        <v>33</v>
      </c>
      <c r="D865" s="37" t="s">
        <v>34</v>
      </c>
    </row>
    <row r="866" spans="1:16" hidden="1" outlineLevel="1" x14ac:dyDescent="0.2">
      <c r="A866" s="37" t="s">
        <v>1084</v>
      </c>
      <c r="B866" s="37" t="s">
        <v>40</v>
      </c>
      <c r="C866" s="37" t="s">
        <v>33</v>
      </c>
      <c r="D866" s="37" t="s">
        <v>34</v>
      </c>
    </row>
    <row r="867" spans="1:16" hidden="1" outlineLevel="1" x14ac:dyDescent="0.2">
      <c r="A867" s="37" t="s">
        <v>1085</v>
      </c>
      <c r="B867" s="37" t="s">
        <v>42</v>
      </c>
      <c r="C867" s="37" t="s">
        <v>33</v>
      </c>
      <c r="D867" s="37" t="s">
        <v>34</v>
      </c>
    </row>
    <row r="868" spans="1:16" hidden="1" outlineLevel="1" x14ac:dyDescent="0.2">
      <c r="A868" s="37" t="s">
        <v>1086</v>
      </c>
      <c r="B868" s="37" t="s">
        <v>44</v>
      </c>
      <c r="C868" s="37" t="s">
        <v>33</v>
      </c>
      <c r="D868" s="37" t="s">
        <v>34</v>
      </c>
    </row>
    <row r="869" spans="1:16" hidden="1" outlineLevel="1" x14ac:dyDescent="0.2">
      <c r="A869" s="43" t="s">
        <v>1087</v>
      </c>
      <c r="B869" s="43" t="s">
        <v>46</v>
      </c>
      <c r="C869" s="43" t="s">
        <v>1088</v>
      </c>
      <c r="D869" s="43" t="s">
        <v>34</v>
      </c>
      <c r="E869" s="44">
        <f>ROUND(SUM(E863,E864,E865,-E866,-E867,-E868),3)</f>
        <v>0</v>
      </c>
      <c r="F869" s="45"/>
      <c r="G869" s="44">
        <f>ROUND(SUM(G863,G864,G865,-G866,-G867,-G868),3)</f>
        <v>0</v>
      </c>
      <c r="H869" s="45"/>
      <c r="I869" s="44">
        <f>ROUND(SUM(I863,I864,I865,-I866,-I867,-I868),3)</f>
        <v>0</v>
      </c>
      <c r="J869" s="45"/>
      <c r="K869" s="44">
        <f>ROUND(SUM(K863,K864,K865,-K866,-K867,-K868),3)</f>
        <v>0</v>
      </c>
      <c r="L869" s="45"/>
      <c r="M869" s="44">
        <f>ROUND(SUM(M863,M864,M865,-M866,-M867,-M868),3)</f>
        <v>0</v>
      </c>
      <c r="N869" s="45"/>
      <c r="O869" s="44">
        <f>ROUND(SUM(O863,O864,O865,-O866,-O867,-O868),3)</f>
        <v>0</v>
      </c>
      <c r="P869" s="45"/>
    </row>
    <row r="870" spans="1:16" hidden="1" outlineLevel="1" x14ac:dyDescent="0.2">
      <c r="A870" s="49" t="s">
        <v>1089</v>
      </c>
      <c r="B870" s="49" t="s">
        <v>49</v>
      </c>
      <c r="C870" s="49" t="s">
        <v>1090</v>
      </c>
      <c r="D870" s="49" t="s">
        <v>34</v>
      </c>
      <c r="E870" s="50">
        <f>ROUND(SUM(-E871,-E885,-E895,E869,-E896),3)</f>
        <v>0</v>
      </c>
      <c r="F870" s="51"/>
      <c r="G870" s="50">
        <f>ROUND(SUM(-G871,-G885,-G895,G869,-G896),3)</f>
        <v>0</v>
      </c>
      <c r="H870" s="51"/>
      <c r="I870" s="50">
        <f>ROUND(SUM(-I871,-I885,-I895,I869,-I896),3)</f>
        <v>0</v>
      </c>
      <c r="J870" s="51"/>
      <c r="K870" s="50">
        <f>ROUND(SUM(-K871,-K885,-K895,K869,-K896),3)</f>
        <v>0</v>
      </c>
      <c r="L870" s="51"/>
      <c r="M870" s="50">
        <f>ROUND(SUM(-M871,-M885,-M895,M869,-M896),3)</f>
        <v>0</v>
      </c>
      <c r="N870" s="51"/>
      <c r="O870" s="50">
        <f>ROUND(SUM(-O871,-O885,-O895,O869,-O896),3)</f>
        <v>0</v>
      </c>
      <c r="P870" s="51"/>
    </row>
    <row r="871" spans="1:16" hidden="1" outlineLevel="1" x14ac:dyDescent="0.2">
      <c r="A871" s="49" t="s">
        <v>1091</v>
      </c>
      <c r="B871" s="49" t="s">
        <v>52</v>
      </c>
      <c r="C871" s="49" t="s">
        <v>1092</v>
      </c>
      <c r="D871" s="49" t="s">
        <v>34</v>
      </c>
      <c r="E871" s="50">
        <f>ROUND(SUM(E879,E880,E881,E882,E883,E872,E884),3)</f>
        <v>0</v>
      </c>
      <c r="F871" s="51"/>
      <c r="G871" s="50">
        <f>ROUND(SUM(G879,G880,G881,G882,G883,G872,G884),3)</f>
        <v>0</v>
      </c>
      <c r="H871" s="51"/>
      <c r="I871" s="50">
        <f>ROUND(SUM(I879,I880,I881,I882,I883,I872,I884),3)</f>
        <v>0</v>
      </c>
      <c r="J871" s="51"/>
      <c r="K871" s="50">
        <f>ROUND(SUM(K879,K880,K881,K882,K883,K872,K884),3)</f>
        <v>0</v>
      </c>
      <c r="L871" s="51"/>
      <c r="M871" s="50">
        <f>ROUND(SUM(M879,M880,M881,M882,M883,M872,M884),3)</f>
        <v>0</v>
      </c>
      <c r="N871" s="51"/>
      <c r="O871" s="50">
        <f>ROUND(SUM(O879,O880,O881,O882,O883,O872,O884),3)</f>
        <v>0</v>
      </c>
      <c r="P871" s="51"/>
    </row>
    <row r="872" spans="1:16" hidden="1" outlineLevel="1" x14ac:dyDescent="0.2">
      <c r="A872" s="52" t="s">
        <v>1093</v>
      </c>
      <c r="B872" s="52" t="s">
        <v>55</v>
      </c>
      <c r="C872" s="52" t="s">
        <v>33</v>
      </c>
      <c r="D872" s="52" t="s">
        <v>34</v>
      </c>
      <c r="E872" s="53">
        <f>ROUND(SUM(E873,E874,E875,E876,E877,E878),3)</f>
        <v>0</v>
      </c>
      <c r="F872" s="54"/>
      <c r="G872" s="53">
        <f>ROUND(SUM(G873,G874,G875,G876,G877,G878),3)</f>
        <v>0</v>
      </c>
      <c r="H872" s="54"/>
      <c r="I872" s="53">
        <f>ROUND(SUM(I873,I874,I875,I876,I877,I878),3)</f>
        <v>0</v>
      </c>
      <c r="J872" s="54"/>
      <c r="K872" s="53">
        <f>ROUND(SUM(K873,K874,K875,K876,K877,K878),3)</f>
        <v>0</v>
      </c>
      <c r="L872" s="54"/>
      <c r="M872" s="53">
        <f>ROUND(SUM(M873,M874,M875,M876,M877,M878),3)</f>
        <v>0</v>
      </c>
      <c r="N872" s="54"/>
      <c r="O872" s="53">
        <f>ROUND(SUM(O873,O874,O875,O876,O877,O878),3)</f>
        <v>0</v>
      </c>
      <c r="P872" s="54"/>
    </row>
    <row r="873" spans="1:16" hidden="1" outlineLevel="1" x14ac:dyDescent="0.2">
      <c r="A873" s="37" t="s">
        <v>1094</v>
      </c>
      <c r="B873" s="37" t="s">
        <v>57</v>
      </c>
      <c r="C873" s="37" t="s">
        <v>33</v>
      </c>
      <c r="D873" s="37" t="s">
        <v>34</v>
      </c>
    </row>
    <row r="874" spans="1:16" hidden="1" outlineLevel="1" x14ac:dyDescent="0.2">
      <c r="A874" s="37" t="s">
        <v>1095</v>
      </c>
      <c r="B874" s="37" t="s">
        <v>59</v>
      </c>
      <c r="C874" s="37" t="s">
        <v>33</v>
      </c>
      <c r="D874" s="37" t="s">
        <v>34</v>
      </c>
    </row>
    <row r="875" spans="1:16" hidden="1" outlineLevel="1" x14ac:dyDescent="0.2">
      <c r="A875" s="37" t="s">
        <v>1096</v>
      </c>
      <c r="B875" s="37" t="s">
        <v>61</v>
      </c>
      <c r="C875" s="37" t="s">
        <v>33</v>
      </c>
      <c r="D875" s="37" t="s">
        <v>34</v>
      </c>
    </row>
    <row r="876" spans="1:16" hidden="1" outlineLevel="1" x14ac:dyDescent="0.2">
      <c r="A876" s="37" t="s">
        <v>1097</v>
      </c>
      <c r="B876" s="37" t="s">
        <v>63</v>
      </c>
      <c r="C876" s="37" t="s">
        <v>33</v>
      </c>
      <c r="D876" s="37" t="s">
        <v>34</v>
      </c>
    </row>
    <row r="877" spans="1:16" hidden="1" outlineLevel="1" x14ac:dyDescent="0.2">
      <c r="A877" s="37" t="s">
        <v>1098</v>
      </c>
      <c r="B877" s="37" t="s">
        <v>65</v>
      </c>
      <c r="C877" s="37" t="s">
        <v>33</v>
      </c>
      <c r="D877" s="37" t="s">
        <v>34</v>
      </c>
    </row>
    <row r="878" spans="1:16" hidden="1" outlineLevel="1" x14ac:dyDescent="0.2">
      <c r="A878" s="37" t="s">
        <v>1099</v>
      </c>
      <c r="B878" s="37" t="s">
        <v>67</v>
      </c>
      <c r="C878" s="37" t="s">
        <v>33</v>
      </c>
      <c r="D878" s="37" t="s">
        <v>34</v>
      </c>
    </row>
    <row r="879" spans="1:16" hidden="1" outlineLevel="1" x14ac:dyDescent="0.2">
      <c r="A879" s="37" t="s">
        <v>1100</v>
      </c>
      <c r="B879" s="37" t="s">
        <v>69</v>
      </c>
      <c r="C879" s="37" t="s">
        <v>33</v>
      </c>
      <c r="D879" s="37" t="s">
        <v>34</v>
      </c>
    </row>
    <row r="880" spans="1:16" hidden="1" outlineLevel="1" x14ac:dyDescent="0.2">
      <c r="A880" s="37" t="s">
        <v>1101</v>
      </c>
      <c r="B880" s="37" t="s">
        <v>71</v>
      </c>
      <c r="C880" s="37" t="s">
        <v>33</v>
      </c>
      <c r="D880" s="37" t="s">
        <v>34</v>
      </c>
    </row>
    <row r="881" spans="1:16" hidden="1" outlineLevel="1" x14ac:dyDescent="0.2">
      <c r="A881" s="37" t="s">
        <v>1102</v>
      </c>
      <c r="B881" s="37" t="s">
        <v>73</v>
      </c>
      <c r="C881" s="37" t="s">
        <v>33</v>
      </c>
      <c r="D881" s="37" t="s">
        <v>34</v>
      </c>
    </row>
    <row r="882" spans="1:16" hidden="1" outlineLevel="1" x14ac:dyDescent="0.2">
      <c r="A882" s="37" t="s">
        <v>1103</v>
      </c>
      <c r="B882" s="37" t="s">
        <v>75</v>
      </c>
      <c r="C882" s="37" t="s">
        <v>33</v>
      </c>
      <c r="D882" s="37" t="s">
        <v>34</v>
      </c>
    </row>
    <row r="883" spans="1:16" hidden="1" outlineLevel="1" x14ac:dyDescent="0.2">
      <c r="A883" s="37" t="s">
        <v>1104</v>
      </c>
      <c r="B883" s="37" t="s">
        <v>77</v>
      </c>
      <c r="C883" s="37" t="s">
        <v>33</v>
      </c>
      <c r="D883" s="37" t="s">
        <v>34</v>
      </c>
    </row>
    <row r="884" spans="1:16" hidden="1" outlineLevel="1" x14ac:dyDescent="0.2">
      <c r="A884" s="37" t="s">
        <v>1105</v>
      </c>
      <c r="B884" s="37" t="s">
        <v>79</v>
      </c>
      <c r="C884" s="37" t="s">
        <v>33</v>
      </c>
      <c r="D884" s="37" t="s">
        <v>34</v>
      </c>
    </row>
    <row r="885" spans="1:16" hidden="1" outlineLevel="1" x14ac:dyDescent="0.2">
      <c r="A885" s="52" t="s">
        <v>1106</v>
      </c>
      <c r="B885" s="52" t="s">
        <v>81</v>
      </c>
      <c r="C885" s="52" t="s">
        <v>1107</v>
      </c>
      <c r="D885" s="52" t="s">
        <v>34</v>
      </c>
      <c r="E885" s="53">
        <f>ROUND(SUM(E886,E887,E888,E889,E890,E891,E892,E894,E893),3)</f>
        <v>0</v>
      </c>
      <c r="F885" s="54"/>
      <c r="G885" s="53">
        <f>ROUND(SUM(G886,G887,G888,G889,G890,G891,G892,G894,G893),3)</f>
        <v>0</v>
      </c>
      <c r="H885" s="54"/>
      <c r="I885" s="53">
        <f>ROUND(SUM(I886,I887,I888,I889,I890,I891,I892,I894,I893),3)</f>
        <v>0</v>
      </c>
      <c r="J885" s="54"/>
      <c r="K885" s="53">
        <f>ROUND(SUM(K886,K887,K888,K889,K890,K891,K892,K894,K893),3)</f>
        <v>0</v>
      </c>
      <c r="L885" s="54"/>
      <c r="M885" s="53">
        <f>ROUND(SUM(M886,M887,M888,M889,M890,M891,M892,M894,M893),3)</f>
        <v>0</v>
      </c>
      <c r="N885" s="54"/>
      <c r="O885" s="53">
        <f>ROUND(SUM(O886,O887,O888,O889,O890,O891,O892,O894,O893),3)</f>
        <v>0</v>
      </c>
      <c r="P885" s="54"/>
    </row>
    <row r="886" spans="1:16" hidden="1" outlineLevel="1" x14ac:dyDescent="0.2">
      <c r="A886" s="37" t="s">
        <v>1108</v>
      </c>
      <c r="B886" s="37" t="s">
        <v>84</v>
      </c>
      <c r="C886" s="37" t="s">
        <v>33</v>
      </c>
      <c r="D886" s="37" t="s">
        <v>34</v>
      </c>
    </row>
    <row r="887" spans="1:16" hidden="1" outlineLevel="1" x14ac:dyDescent="0.2">
      <c r="A887" s="37" t="s">
        <v>1109</v>
      </c>
      <c r="B887" s="37" t="s">
        <v>69</v>
      </c>
      <c r="C887" s="37" t="s">
        <v>33</v>
      </c>
      <c r="D887" s="37" t="s">
        <v>34</v>
      </c>
    </row>
    <row r="888" spans="1:16" hidden="1" outlineLevel="1" x14ac:dyDescent="0.2">
      <c r="A888" s="37" t="s">
        <v>1110</v>
      </c>
      <c r="B888" s="37" t="s">
        <v>71</v>
      </c>
      <c r="C888" s="37" t="s">
        <v>33</v>
      </c>
      <c r="D888" s="37" t="s">
        <v>34</v>
      </c>
    </row>
    <row r="889" spans="1:16" hidden="1" outlineLevel="1" x14ac:dyDescent="0.2">
      <c r="A889" s="37" t="s">
        <v>1111</v>
      </c>
      <c r="B889" s="37" t="s">
        <v>73</v>
      </c>
      <c r="C889" s="37" t="s">
        <v>33</v>
      </c>
      <c r="D889" s="37" t="s">
        <v>34</v>
      </c>
    </row>
    <row r="890" spans="1:16" hidden="1" outlineLevel="1" x14ac:dyDescent="0.2">
      <c r="A890" s="37" t="s">
        <v>1112</v>
      </c>
      <c r="B890" s="37" t="s">
        <v>75</v>
      </c>
      <c r="C890" s="37" t="s">
        <v>33</v>
      </c>
      <c r="D890" s="37" t="s">
        <v>34</v>
      </c>
    </row>
    <row r="891" spans="1:16" hidden="1" outlineLevel="1" x14ac:dyDescent="0.2">
      <c r="A891" s="37" t="s">
        <v>1113</v>
      </c>
      <c r="B891" s="37" t="s">
        <v>90</v>
      </c>
      <c r="C891" s="37" t="s">
        <v>33</v>
      </c>
      <c r="D891" s="37" t="s">
        <v>34</v>
      </c>
    </row>
    <row r="892" spans="1:16" hidden="1" outlineLevel="1" x14ac:dyDescent="0.2">
      <c r="A892" s="37" t="s">
        <v>1114</v>
      </c>
      <c r="B892" s="37" t="s">
        <v>92</v>
      </c>
      <c r="C892" s="37" t="s">
        <v>33</v>
      </c>
      <c r="D892" s="37" t="s">
        <v>34</v>
      </c>
    </row>
    <row r="893" spans="1:16" hidden="1" outlineLevel="1" x14ac:dyDescent="0.2">
      <c r="A893" s="37" t="s">
        <v>1115</v>
      </c>
      <c r="B893" s="37" t="s">
        <v>94</v>
      </c>
      <c r="C893" s="37" t="s">
        <v>33</v>
      </c>
      <c r="D893" s="37" t="s">
        <v>34</v>
      </c>
    </row>
    <row r="894" spans="1:16" hidden="1" outlineLevel="1" x14ac:dyDescent="0.2">
      <c r="A894" s="37" t="s">
        <v>1116</v>
      </c>
      <c r="B894" s="37" t="s">
        <v>96</v>
      </c>
      <c r="C894" s="37" t="s">
        <v>33</v>
      </c>
      <c r="D894" s="37" t="s">
        <v>34</v>
      </c>
    </row>
    <row r="895" spans="1:16" hidden="1" outlineLevel="1" x14ac:dyDescent="0.2">
      <c r="A895" s="37" t="s">
        <v>1117</v>
      </c>
      <c r="B895" s="37" t="s">
        <v>98</v>
      </c>
      <c r="C895" s="37" t="s">
        <v>33</v>
      </c>
      <c r="D895" s="37" t="s">
        <v>34</v>
      </c>
    </row>
    <row r="896" spans="1:16" hidden="1" outlineLevel="1" x14ac:dyDescent="0.2">
      <c r="A896" s="46" t="s">
        <v>1118</v>
      </c>
      <c r="B896" s="46" t="s">
        <v>100</v>
      </c>
      <c r="C896" s="46" t="s">
        <v>1119</v>
      </c>
      <c r="D896" s="46" t="s">
        <v>34</v>
      </c>
      <c r="E896" s="47">
        <f>ROUND(SUM(E897,E899,E914,E918),3)</f>
        <v>0</v>
      </c>
      <c r="F896" s="48"/>
      <c r="G896" s="47">
        <f>ROUND(SUM(G897,G899,G914,G918),3)</f>
        <v>0</v>
      </c>
      <c r="H896" s="48"/>
      <c r="I896" s="47">
        <f>ROUND(SUM(I897,I899,I914,I918),3)</f>
        <v>0</v>
      </c>
      <c r="J896" s="48"/>
      <c r="K896" s="47">
        <f>ROUND(SUM(K897,K899,K914,K918),3)</f>
        <v>0</v>
      </c>
      <c r="L896" s="48"/>
      <c r="M896" s="47">
        <f>ROUND(SUM(M897,M899,M914,M918),3)</f>
        <v>0</v>
      </c>
      <c r="N896" s="48"/>
      <c r="O896" s="47">
        <f>ROUND(SUM(O897,O899,O914,O918),3)</f>
        <v>0</v>
      </c>
      <c r="P896" s="48"/>
    </row>
    <row r="897" spans="1:16" hidden="1" outlineLevel="1" x14ac:dyDescent="0.2">
      <c r="A897" s="37" t="s">
        <v>1120</v>
      </c>
      <c r="B897" s="37" t="s">
        <v>103</v>
      </c>
      <c r="C897" s="37" t="s">
        <v>33</v>
      </c>
      <c r="D897" s="37" t="s">
        <v>34</v>
      </c>
    </row>
    <row r="898" spans="1:16" hidden="1" outlineLevel="1" x14ac:dyDescent="0.2">
      <c r="A898" s="49" t="s">
        <v>1121</v>
      </c>
      <c r="B898" s="49" t="s">
        <v>105</v>
      </c>
      <c r="C898" s="49" t="s">
        <v>1122</v>
      </c>
      <c r="D898" s="49" t="s">
        <v>34</v>
      </c>
      <c r="E898" s="50">
        <f>ROUND(SUM(E899,E914,E918),3)</f>
        <v>0</v>
      </c>
      <c r="F898" s="51"/>
      <c r="G898" s="50">
        <f>ROUND(SUM(G899,G914,G918),3)</f>
        <v>0</v>
      </c>
      <c r="H898" s="51"/>
      <c r="I898" s="50">
        <f>ROUND(SUM(I899,I914,I918),3)</f>
        <v>0</v>
      </c>
      <c r="J898" s="51"/>
      <c r="K898" s="50">
        <f>ROUND(SUM(K899,K914,K918),3)</f>
        <v>0</v>
      </c>
      <c r="L898" s="51"/>
      <c r="M898" s="50">
        <f>ROUND(SUM(M899,M914,M918),3)</f>
        <v>0</v>
      </c>
      <c r="N898" s="51"/>
      <c r="O898" s="50">
        <f>ROUND(SUM(O899,O914,O918),3)</f>
        <v>0</v>
      </c>
      <c r="P898" s="51"/>
    </row>
    <row r="899" spans="1:16" hidden="1" outlineLevel="1" x14ac:dyDescent="0.2">
      <c r="A899" s="52" t="s">
        <v>1123</v>
      </c>
      <c r="B899" s="52" t="s">
        <v>108</v>
      </c>
      <c r="C899" s="52" t="s">
        <v>1124</v>
      </c>
      <c r="D899" s="52" t="s">
        <v>34</v>
      </c>
      <c r="E899" s="53">
        <f>ROUND(SUM(E900,E901,E902),3)</f>
        <v>0</v>
      </c>
      <c r="F899" s="54"/>
      <c r="G899" s="53">
        <f>ROUND(SUM(G900,G901,G902),3)</f>
        <v>0</v>
      </c>
      <c r="H899" s="54"/>
      <c r="I899" s="53">
        <f>ROUND(SUM(I900,I901,I902),3)</f>
        <v>0</v>
      </c>
      <c r="J899" s="54"/>
      <c r="K899" s="53">
        <f>ROUND(SUM(K900,K901,K902),3)</f>
        <v>0</v>
      </c>
      <c r="L899" s="54"/>
      <c r="M899" s="53">
        <f>ROUND(SUM(M900,M901,M902),3)</f>
        <v>0</v>
      </c>
      <c r="N899" s="54"/>
      <c r="O899" s="53">
        <f>ROUND(SUM(O900,O901,O902),3)</f>
        <v>0</v>
      </c>
      <c r="P899" s="54"/>
    </row>
    <row r="900" spans="1:16" hidden="1" outlineLevel="1" x14ac:dyDescent="0.2">
      <c r="A900" s="37" t="s">
        <v>1125</v>
      </c>
      <c r="B900" s="37" t="s">
        <v>111</v>
      </c>
      <c r="C900" s="37" t="s">
        <v>33</v>
      </c>
      <c r="D900" s="37" t="s">
        <v>34</v>
      </c>
    </row>
    <row r="901" spans="1:16" hidden="1" outlineLevel="1" x14ac:dyDescent="0.2">
      <c r="A901" s="37" t="s">
        <v>1126</v>
      </c>
      <c r="B901" s="37" t="s">
        <v>113</v>
      </c>
      <c r="C901" s="37" t="s">
        <v>33</v>
      </c>
      <c r="D901" s="37" t="s">
        <v>34</v>
      </c>
    </row>
    <row r="902" spans="1:16" hidden="1" outlineLevel="1" x14ac:dyDescent="0.2">
      <c r="A902" s="52" t="s">
        <v>1127</v>
      </c>
      <c r="B902" s="52" t="s">
        <v>115</v>
      </c>
      <c r="C902" s="52" t="s">
        <v>33</v>
      </c>
      <c r="D902" s="52" t="s">
        <v>34</v>
      </c>
      <c r="E902" s="53">
        <f>ROUND(SUM(E903,E904,E905,E906,E907,E908,E909,E910,E911,E912,E913),3)</f>
        <v>0</v>
      </c>
      <c r="F902" s="54"/>
      <c r="G902" s="53">
        <f>ROUND(SUM(G903,G904,G905,G906,G907,G908,G909,G910,G911,G912,G913),3)</f>
        <v>0</v>
      </c>
      <c r="H902" s="54"/>
      <c r="I902" s="53">
        <f>ROUND(SUM(I903,I904,I905,I906,I907,I908,I909,I910,I911,I912,I913),3)</f>
        <v>0</v>
      </c>
      <c r="J902" s="54"/>
      <c r="K902" s="53">
        <f>ROUND(SUM(K903,K904,K905,K906,K907,K908,K909,K910,K911,K912,K913),3)</f>
        <v>0</v>
      </c>
      <c r="L902" s="54"/>
      <c r="M902" s="53">
        <f>ROUND(SUM(M903,M904,M905,M906,M907,M908,M909,M910,M911,M912,M913),3)</f>
        <v>0</v>
      </c>
      <c r="N902" s="54"/>
      <c r="O902" s="53">
        <f>ROUND(SUM(O903,O904,O905,O906,O907,O908,O909,O910,O911,O912,O913),3)</f>
        <v>0</v>
      </c>
      <c r="P902" s="54"/>
    </row>
    <row r="903" spans="1:16" hidden="1" outlineLevel="1" x14ac:dyDescent="0.2">
      <c r="A903" s="37" t="s">
        <v>1128</v>
      </c>
      <c r="B903" s="37" t="s">
        <v>117</v>
      </c>
      <c r="C903" s="37" t="s">
        <v>33</v>
      </c>
      <c r="D903" s="37" t="s">
        <v>34</v>
      </c>
    </row>
    <row r="904" spans="1:16" hidden="1" outlineLevel="1" x14ac:dyDescent="0.2">
      <c r="A904" s="37" t="s">
        <v>1129</v>
      </c>
      <c r="B904" s="37" t="s">
        <v>119</v>
      </c>
      <c r="C904" s="37" t="s">
        <v>33</v>
      </c>
      <c r="D904" s="37" t="s">
        <v>34</v>
      </c>
    </row>
    <row r="905" spans="1:16" hidden="1" outlineLevel="1" x14ac:dyDescent="0.2">
      <c r="A905" s="37" t="s">
        <v>1130</v>
      </c>
      <c r="B905" s="37" t="s">
        <v>121</v>
      </c>
      <c r="C905" s="37" t="s">
        <v>33</v>
      </c>
      <c r="D905" s="37" t="s">
        <v>34</v>
      </c>
    </row>
    <row r="906" spans="1:16" hidden="1" outlineLevel="1" x14ac:dyDescent="0.2">
      <c r="A906" s="37" t="s">
        <v>1131</v>
      </c>
      <c r="B906" s="37" t="s">
        <v>123</v>
      </c>
      <c r="C906" s="37" t="s">
        <v>33</v>
      </c>
      <c r="D906" s="37" t="s">
        <v>34</v>
      </c>
    </row>
    <row r="907" spans="1:16" hidden="1" outlineLevel="1" x14ac:dyDescent="0.2">
      <c r="A907" s="37" t="s">
        <v>1132</v>
      </c>
      <c r="B907" s="37" t="s">
        <v>125</v>
      </c>
      <c r="C907" s="37" t="s">
        <v>33</v>
      </c>
      <c r="D907" s="37" t="s">
        <v>34</v>
      </c>
    </row>
    <row r="908" spans="1:16" hidden="1" outlineLevel="1" x14ac:dyDescent="0.2">
      <c r="A908" s="37" t="s">
        <v>1133</v>
      </c>
      <c r="B908" s="37" t="s">
        <v>127</v>
      </c>
      <c r="C908" s="37" t="s">
        <v>33</v>
      </c>
      <c r="D908" s="37" t="s">
        <v>34</v>
      </c>
    </row>
    <row r="909" spans="1:16" hidden="1" outlineLevel="1" x14ac:dyDescent="0.2">
      <c r="A909" s="37" t="s">
        <v>1134</v>
      </c>
      <c r="B909" s="37" t="s">
        <v>129</v>
      </c>
      <c r="C909" s="37" t="s">
        <v>33</v>
      </c>
      <c r="D909" s="37" t="s">
        <v>34</v>
      </c>
    </row>
    <row r="910" spans="1:16" hidden="1" outlineLevel="1" x14ac:dyDescent="0.2">
      <c r="A910" s="37" t="s">
        <v>1135</v>
      </c>
      <c r="B910" s="37" t="s">
        <v>131</v>
      </c>
      <c r="C910" s="37" t="s">
        <v>33</v>
      </c>
      <c r="D910" s="37" t="s">
        <v>34</v>
      </c>
    </row>
    <row r="911" spans="1:16" hidden="1" outlineLevel="1" x14ac:dyDescent="0.2">
      <c r="A911" s="37" t="s">
        <v>1136</v>
      </c>
      <c r="B911" s="37" t="s">
        <v>133</v>
      </c>
      <c r="C911" s="37" t="s">
        <v>33</v>
      </c>
      <c r="D911" s="37" t="s">
        <v>34</v>
      </c>
    </row>
    <row r="912" spans="1:16" hidden="1" outlineLevel="1" x14ac:dyDescent="0.2">
      <c r="A912" s="37" t="s">
        <v>1137</v>
      </c>
      <c r="B912" s="37" t="s">
        <v>135</v>
      </c>
      <c r="C912" s="37" t="s">
        <v>33</v>
      </c>
      <c r="D912" s="37" t="s">
        <v>34</v>
      </c>
    </row>
    <row r="913" spans="1:16" hidden="1" outlineLevel="1" x14ac:dyDescent="0.2">
      <c r="A913" s="37" t="s">
        <v>1138</v>
      </c>
      <c r="B913" s="37" t="s">
        <v>137</v>
      </c>
      <c r="C913" s="37" t="s">
        <v>33</v>
      </c>
      <c r="D913" s="37" t="s">
        <v>34</v>
      </c>
    </row>
    <row r="914" spans="1:16" hidden="1" outlineLevel="1" x14ac:dyDescent="0.2">
      <c r="A914" s="52" t="s">
        <v>1139</v>
      </c>
      <c r="B914" s="52" t="s">
        <v>139</v>
      </c>
      <c r="C914" s="52" t="s">
        <v>1140</v>
      </c>
      <c r="D914" s="52" t="s">
        <v>34</v>
      </c>
      <c r="E914" s="53">
        <f>ROUND(SUM(E915,E916,E917),3)</f>
        <v>0</v>
      </c>
      <c r="F914" s="54"/>
      <c r="G914" s="53">
        <f>ROUND(SUM(G915,G916,G917),3)</f>
        <v>0</v>
      </c>
      <c r="H914" s="54"/>
      <c r="I914" s="53">
        <f>ROUND(SUM(I915,I916,I917),3)</f>
        <v>0</v>
      </c>
      <c r="J914" s="54"/>
      <c r="K914" s="53">
        <f>ROUND(SUM(K915,K916,K917),3)</f>
        <v>0</v>
      </c>
      <c r="L914" s="54"/>
      <c r="M914" s="53">
        <f>ROUND(SUM(M915,M916,M917),3)</f>
        <v>0</v>
      </c>
      <c r="N914" s="54"/>
      <c r="O914" s="53">
        <f>ROUND(SUM(O915,O916,O917),3)</f>
        <v>0</v>
      </c>
      <c r="P914" s="54"/>
    </row>
    <row r="915" spans="1:16" hidden="1" outlineLevel="1" x14ac:dyDescent="0.2">
      <c r="A915" s="37" t="s">
        <v>1141</v>
      </c>
      <c r="B915" s="37" t="s">
        <v>142</v>
      </c>
      <c r="C915" s="37" t="s">
        <v>33</v>
      </c>
      <c r="D915" s="37" t="s">
        <v>34</v>
      </c>
    </row>
    <row r="916" spans="1:16" hidden="1" outlineLevel="1" x14ac:dyDescent="0.2">
      <c r="A916" s="37" t="s">
        <v>1142</v>
      </c>
      <c r="B916" s="37" t="s">
        <v>144</v>
      </c>
      <c r="C916" s="37" t="s">
        <v>33</v>
      </c>
      <c r="D916" s="37" t="s">
        <v>34</v>
      </c>
    </row>
    <row r="917" spans="1:16" hidden="1" outlineLevel="1" x14ac:dyDescent="0.2">
      <c r="A917" s="37" t="s">
        <v>1143</v>
      </c>
      <c r="B917" s="37" t="s">
        <v>146</v>
      </c>
      <c r="C917" s="37" t="s">
        <v>33</v>
      </c>
      <c r="D917" s="37" t="s">
        <v>34</v>
      </c>
    </row>
    <row r="918" spans="1:16" hidden="1" outlineLevel="1" x14ac:dyDescent="0.2">
      <c r="A918" s="52" t="s">
        <v>1144</v>
      </c>
      <c r="B918" s="52" t="s">
        <v>148</v>
      </c>
      <c r="C918" s="52" t="s">
        <v>1145</v>
      </c>
      <c r="D918" s="52" t="s">
        <v>34</v>
      </c>
      <c r="E918" s="53">
        <f>ROUND(SUM(E919,E920,E922,E921),3)</f>
        <v>0</v>
      </c>
      <c r="F918" s="54"/>
      <c r="G918" s="53">
        <f>ROUND(SUM(G919,G920,G922,G921),3)</f>
        <v>0</v>
      </c>
      <c r="H918" s="54"/>
      <c r="I918" s="53">
        <f>ROUND(SUM(I919,I920,I922,I921),3)</f>
        <v>0</v>
      </c>
      <c r="J918" s="54"/>
      <c r="K918" s="53">
        <f>ROUND(SUM(K919,K920,K922,K921),3)</f>
        <v>0</v>
      </c>
      <c r="L918" s="54"/>
      <c r="M918" s="53">
        <f>ROUND(SUM(M919,M920,M922,M921),3)</f>
        <v>0</v>
      </c>
      <c r="N918" s="54"/>
      <c r="O918" s="53">
        <f>ROUND(SUM(O919,O920,O922,O921),3)</f>
        <v>0</v>
      </c>
      <c r="P918" s="54"/>
    </row>
    <row r="919" spans="1:16" hidden="1" outlineLevel="1" x14ac:dyDescent="0.2">
      <c r="A919" s="37" t="s">
        <v>1146</v>
      </c>
      <c r="B919" s="37" t="s">
        <v>151</v>
      </c>
      <c r="C919" s="37" t="s">
        <v>33</v>
      </c>
      <c r="D919" s="37" t="s">
        <v>34</v>
      </c>
    </row>
    <row r="920" spans="1:16" hidden="1" outlineLevel="1" x14ac:dyDescent="0.2">
      <c r="A920" s="37" t="s">
        <v>1147</v>
      </c>
      <c r="B920" s="37" t="s">
        <v>153</v>
      </c>
      <c r="C920" s="37" t="s">
        <v>33</v>
      </c>
      <c r="D920" s="37" t="s">
        <v>34</v>
      </c>
    </row>
    <row r="921" spans="1:16" hidden="1" outlineLevel="1" x14ac:dyDescent="0.2">
      <c r="A921" s="37" t="s">
        <v>1148</v>
      </c>
      <c r="B921" s="37" t="s">
        <v>157</v>
      </c>
      <c r="C921" s="37" t="s">
        <v>33</v>
      </c>
      <c r="D921" s="37" t="s">
        <v>34</v>
      </c>
    </row>
    <row r="922" spans="1:16" hidden="1" outlineLevel="1" x14ac:dyDescent="0.2">
      <c r="A922" s="37" t="s">
        <v>1149</v>
      </c>
      <c r="B922" s="37" t="s">
        <v>159</v>
      </c>
      <c r="C922" s="37" t="s">
        <v>33</v>
      </c>
      <c r="D922" s="37" t="s">
        <v>34</v>
      </c>
    </row>
    <row r="923" spans="1:16" collapsed="1" x14ac:dyDescent="0.2"/>
  </sheetData>
  <conditionalFormatting sqref="E9">
    <cfRule type="expression" dxfId="725" priority="1" stopIfTrue="1">
      <formula>E9&lt;&gt;ROUND(SUM(E3,E4,E5,-E6,-E7,-E8),3)</formula>
    </cfRule>
  </conditionalFormatting>
  <conditionalFormatting sqref="G9">
    <cfRule type="expression" dxfId="724" priority="2" stopIfTrue="1">
      <formula>G9&lt;&gt;ROUND(SUM(G3,G4,G5,-G6,-G7,-G8),3)</formula>
    </cfRule>
  </conditionalFormatting>
  <conditionalFormatting sqref="I9">
    <cfRule type="expression" dxfId="723" priority="3" stopIfTrue="1">
      <formula>I9&lt;&gt;ROUND(SUM(I3,I4,I5,-I6,-I7,-I8),3)</formula>
    </cfRule>
  </conditionalFormatting>
  <conditionalFormatting sqref="K9">
    <cfRule type="expression" dxfId="722" priority="4" stopIfTrue="1">
      <formula>K9&lt;&gt;ROUND(SUM(K3,K4,K5,-K6,-K7,-K8),3)</formula>
    </cfRule>
  </conditionalFormatting>
  <conditionalFormatting sqref="M9">
    <cfRule type="expression" dxfId="721" priority="5" stopIfTrue="1">
      <formula>M9&lt;&gt;ROUND(SUM(M3,M4,M5,-M6,-M7,-M8),3)</formula>
    </cfRule>
  </conditionalFormatting>
  <conditionalFormatting sqref="O9">
    <cfRule type="expression" dxfId="720" priority="6" stopIfTrue="1">
      <formula>O9&lt;&gt;ROUND(SUM(O3,O4,O5,-O6,-O7,-O8),3)</formula>
    </cfRule>
  </conditionalFormatting>
  <conditionalFormatting sqref="E36">
    <cfRule type="expression" dxfId="719" priority="7" stopIfTrue="1">
      <formula>E36&lt;&gt;ROUND(SUM(E37,E39,E54,E58),3)</formula>
    </cfRule>
  </conditionalFormatting>
  <conditionalFormatting sqref="G36">
    <cfRule type="expression" dxfId="718" priority="8" stopIfTrue="1">
      <formula>G36&lt;&gt;ROUND(SUM(G37,G39,G54,G58),3)</formula>
    </cfRule>
  </conditionalFormatting>
  <conditionalFormatting sqref="I36">
    <cfRule type="expression" dxfId="717" priority="9" stopIfTrue="1">
      <formula>I36&lt;&gt;ROUND(SUM(I37,I39,I54,I58),3)</formula>
    </cfRule>
  </conditionalFormatting>
  <conditionalFormatting sqref="K36">
    <cfRule type="expression" dxfId="716" priority="10" stopIfTrue="1">
      <formula>K36&lt;&gt;ROUND(SUM(K37,K39,K54,K58),3)</formula>
    </cfRule>
  </conditionalFormatting>
  <conditionalFormatting sqref="M36">
    <cfRule type="expression" dxfId="715" priority="11" stopIfTrue="1">
      <formula>M36&lt;&gt;ROUND(SUM(M37,M39,M54,M58),3)</formula>
    </cfRule>
  </conditionalFormatting>
  <conditionalFormatting sqref="O36">
    <cfRule type="expression" dxfId="714" priority="12" stopIfTrue="1">
      <formula>O36&lt;&gt;ROUND(SUM(O37,O39,O54,O58),3)</formula>
    </cfRule>
  </conditionalFormatting>
  <conditionalFormatting sqref="E71">
    <cfRule type="expression" dxfId="713" priority="13" stopIfTrue="1">
      <formula>E71&lt;&gt;ROUND(SUM(E65,E66,E67,-E68,-E69,-E70),3)</formula>
    </cfRule>
  </conditionalFormatting>
  <conditionalFormatting sqref="G71">
    <cfRule type="expression" dxfId="712" priority="14" stopIfTrue="1">
      <formula>G71&lt;&gt;ROUND(SUM(G65,G66,G67,-G68,-G69,-G70),3)</formula>
    </cfRule>
  </conditionalFormatting>
  <conditionalFormatting sqref="I71">
    <cfRule type="expression" dxfId="711" priority="15" stopIfTrue="1">
      <formula>I71&lt;&gt;ROUND(SUM(I65,I66,I67,-I68,-I69,-I70),3)</formula>
    </cfRule>
  </conditionalFormatting>
  <conditionalFormatting sqref="K71">
    <cfRule type="expression" dxfId="710" priority="16" stopIfTrue="1">
      <formula>K71&lt;&gt;ROUND(SUM(K65,K66,K67,-K68,-K69,-K70),3)</formula>
    </cfRule>
  </conditionalFormatting>
  <conditionalFormatting sqref="M71">
    <cfRule type="expression" dxfId="709" priority="17" stopIfTrue="1">
      <formula>M71&lt;&gt;ROUND(SUM(M65,M66,M67,-M68,-M69,-M70),3)</formula>
    </cfRule>
  </conditionalFormatting>
  <conditionalFormatting sqref="O71">
    <cfRule type="expression" dxfId="708" priority="18" stopIfTrue="1">
      <formula>O71&lt;&gt;ROUND(SUM(O65,O66,O67,-O68,-O69,-O70),3)</formula>
    </cfRule>
  </conditionalFormatting>
  <conditionalFormatting sqref="E98">
    <cfRule type="expression" dxfId="707" priority="19" stopIfTrue="1">
      <formula>E98&lt;&gt;ROUND(SUM(E99,E101,E116,E120),3)</formula>
    </cfRule>
  </conditionalFormatting>
  <conditionalFormatting sqref="G98">
    <cfRule type="expression" dxfId="706" priority="20" stopIfTrue="1">
      <formula>G98&lt;&gt;ROUND(SUM(G99,G101,G116,G120),3)</formula>
    </cfRule>
  </conditionalFormatting>
  <conditionalFormatting sqref="I98">
    <cfRule type="expression" dxfId="705" priority="21" stopIfTrue="1">
      <formula>I98&lt;&gt;ROUND(SUM(I99,I101,I116,I120),3)</formula>
    </cfRule>
  </conditionalFormatting>
  <conditionalFormatting sqref="K98">
    <cfRule type="expression" dxfId="704" priority="22" stopIfTrue="1">
      <formula>K98&lt;&gt;ROUND(SUM(K99,K101,K116,K120),3)</formula>
    </cfRule>
  </conditionalFormatting>
  <conditionalFormatting sqref="M98">
    <cfRule type="expression" dxfId="703" priority="23" stopIfTrue="1">
      <formula>M98&lt;&gt;ROUND(SUM(M99,M101,M116,M120),3)</formula>
    </cfRule>
  </conditionalFormatting>
  <conditionalFormatting sqref="O98">
    <cfRule type="expression" dxfId="702" priority="24" stopIfTrue="1">
      <formula>O98&lt;&gt;ROUND(SUM(O99,O101,O116,O120),3)</formula>
    </cfRule>
  </conditionalFormatting>
  <conditionalFormatting sqref="E133">
    <cfRule type="expression" dxfId="701" priority="25" stopIfTrue="1">
      <formula>E133&lt;&gt;ROUND(SUM(E127,E128,E129,-E130,-E131,-E132),3)</formula>
    </cfRule>
  </conditionalFormatting>
  <conditionalFormatting sqref="G133">
    <cfRule type="expression" dxfId="700" priority="26" stopIfTrue="1">
      <formula>G133&lt;&gt;ROUND(SUM(G127,G128,G129,-G130,-G131,-G132),3)</formula>
    </cfRule>
  </conditionalFormatting>
  <conditionalFormatting sqref="I133">
    <cfRule type="expression" dxfId="699" priority="27" stopIfTrue="1">
      <formula>I133&lt;&gt;ROUND(SUM(I127,I128,I129,-I130,-I131,-I132),3)</formula>
    </cfRule>
  </conditionalFormatting>
  <conditionalFormatting sqref="K133">
    <cfRule type="expression" dxfId="698" priority="28" stopIfTrue="1">
      <formula>K133&lt;&gt;ROUND(SUM(K127,K128,K129,-K130,-K131,-K132),3)</formula>
    </cfRule>
  </conditionalFormatting>
  <conditionalFormatting sqref="M133">
    <cfRule type="expression" dxfId="697" priority="29" stopIfTrue="1">
      <formula>M133&lt;&gt;ROUND(SUM(M127,M128,M129,-M130,-M131,-M132),3)</formula>
    </cfRule>
  </conditionalFormatting>
  <conditionalFormatting sqref="O133">
    <cfRule type="expression" dxfId="696" priority="30" stopIfTrue="1">
      <formula>O133&lt;&gt;ROUND(SUM(O127,O128,O129,-O130,-O131,-O132),3)</formula>
    </cfRule>
  </conditionalFormatting>
  <conditionalFormatting sqref="E160">
    <cfRule type="expression" dxfId="695" priority="31" stopIfTrue="1">
      <formula>E160&lt;&gt;ROUND(SUM(E161,E163,E178,E182),3)</formula>
    </cfRule>
  </conditionalFormatting>
  <conditionalFormatting sqref="G160">
    <cfRule type="expression" dxfId="694" priority="32" stopIfTrue="1">
      <formula>G160&lt;&gt;ROUND(SUM(G161,G163,G178,G182),3)</formula>
    </cfRule>
  </conditionalFormatting>
  <conditionalFormatting sqref="I160">
    <cfRule type="expression" dxfId="693" priority="33" stopIfTrue="1">
      <formula>I160&lt;&gt;ROUND(SUM(I161,I163,I178,I182),3)</formula>
    </cfRule>
  </conditionalFormatting>
  <conditionalFormatting sqref="K160">
    <cfRule type="expression" dxfId="692" priority="34" stopIfTrue="1">
      <formula>K160&lt;&gt;ROUND(SUM(K161,K163,K178,K182),3)</formula>
    </cfRule>
  </conditionalFormatting>
  <conditionalFormatting sqref="M160">
    <cfRule type="expression" dxfId="691" priority="35" stopIfTrue="1">
      <formula>M160&lt;&gt;ROUND(SUM(M161,M163,M178,M182),3)</formula>
    </cfRule>
  </conditionalFormatting>
  <conditionalFormatting sqref="O160">
    <cfRule type="expression" dxfId="690" priority="36" stopIfTrue="1">
      <formula>O160&lt;&gt;ROUND(SUM(O161,O163,O178,O182),3)</formula>
    </cfRule>
  </conditionalFormatting>
  <conditionalFormatting sqref="E195">
    <cfRule type="expression" dxfId="689" priority="37" stopIfTrue="1">
      <formula>E195&lt;&gt;ROUND(SUM(E189,E190,E191,-E192,-E193,-E194),3)</formula>
    </cfRule>
  </conditionalFormatting>
  <conditionalFormatting sqref="G195">
    <cfRule type="expression" dxfId="688" priority="38" stopIfTrue="1">
      <formula>G195&lt;&gt;ROUND(SUM(G189,G190,G191,-G192,-G193,-G194),3)</formula>
    </cfRule>
  </conditionalFormatting>
  <conditionalFormatting sqref="I195">
    <cfRule type="expression" dxfId="687" priority="39" stopIfTrue="1">
      <formula>I195&lt;&gt;ROUND(SUM(I189,I190,I191,-I192,-I193,-I194),3)</formula>
    </cfRule>
  </conditionalFormatting>
  <conditionalFormatting sqref="K195">
    <cfRule type="expression" dxfId="686" priority="40" stopIfTrue="1">
      <formula>K195&lt;&gt;ROUND(SUM(K189,K190,K191,-K192,-K193,-K194),3)</formula>
    </cfRule>
  </conditionalFormatting>
  <conditionalFormatting sqref="M195">
    <cfRule type="expression" dxfId="685" priority="41" stopIfTrue="1">
      <formula>M195&lt;&gt;ROUND(SUM(M189,M190,M191,-M192,-M193,-M194),3)</formula>
    </cfRule>
  </conditionalFormatting>
  <conditionalFormatting sqref="O195">
    <cfRule type="expression" dxfId="684" priority="42" stopIfTrue="1">
      <formula>O195&lt;&gt;ROUND(SUM(O189,O190,O191,-O192,-O193,-O194),3)</formula>
    </cfRule>
  </conditionalFormatting>
  <conditionalFormatting sqref="E222">
    <cfRule type="expression" dxfId="683" priority="43" stopIfTrue="1">
      <formula>E222&lt;&gt;ROUND(SUM(E223,E225,E240,E244),3)</formula>
    </cfRule>
  </conditionalFormatting>
  <conditionalFormatting sqref="G222">
    <cfRule type="expression" dxfId="682" priority="44" stopIfTrue="1">
      <formula>G222&lt;&gt;ROUND(SUM(G223,G225,G240,G244),3)</formula>
    </cfRule>
  </conditionalFormatting>
  <conditionalFormatting sqref="I222">
    <cfRule type="expression" dxfId="681" priority="45" stopIfTrue="1">
      <formula>I222&lt;&gt;ROUND(SUM(I223,I225,I240,I244),3)</formula>
    </cfRule>
  </conditionalFormatting>
  <conditionalFormatting sqref="K222">
    <cfRule type="expression" dxfId="680" priority="46" stopIfTrue="1">
      <formula>K222&lt;&gt;ROUND(SUM(K223,K225,K240,K244),3)</formula>
    </cfRule>
  </conditionalFormatting>
  <conditionalFormatting sqref="M222">
    <cfRule type="expression" dxfId="679" priority="47" stopIfTrue="1">
      <formula>M222&lt;&gt;ROUND(SUM(M223,M225,M240,M244),3)</formula>
    </cfRule>
  </conditionalFormatting>
  <conditionalFormatting sqref="O222">
    <cfRule type="expression" dxfId="678" priority="48" stopIfTrue="1">
      <formula>O222&lt;&gt;ROUND(SUM(O223,O225,O240,O244),3)</formula>
    </cfRule>
  </conditionalFormatting>
  <conditionalFormatting sqref="E257">
    <cfRule type="expression" dxfId="677" priority="49" stopIfTrue="1">
      <formula>E257&lt;&gt;ROUND(SUM(E251,E252,E253,-E254,-E255,-E256),3)</formula>
    </cfRule>
  </conditionalFormatting>
  <conditionalFormatting sqref="G257">
    <cfRule type="expression" dxfId="676" priority="50" stopIfTrue="1">
      <formula>G257&lt;&gt;ROUND(SUM(G251,G252,G253,-G254,-G255,-G256),3)</formula>
    </cfRule>
  </conditionalFormatting>
  <conditionalFormatting sqref="I257">
    <cfRule type="expression" dxfId="675" priority="51" stopIfTrue="1">
      <formula>I257&lt;&gt;ROUND(SUM(I251,I252,I253,-I254,-I255,-I256),3)</formula>
    </cfRule>
  </conditionalFormatting>
  <conditionalFormatting sqref="K257">
    <cfRule type="expression" dxfId="674" priority="52" stopIfTrue="1">
      <formula>K257&lt;&gt;ROUND(SUM(K251,K252,K253,-K254,-K255,-K256),3)</formula>
    </cfRule>
  </conditionalFormatting>
  <conditionalFormatting sqref="M257">
    <cfRule type="expression" dxfId="673" priority="53" stopIfTrue="1">
      <formula>M257&lt;&gt;ROUND(SUM(M251,M252,M253,-M254,-M255,-M256),3)</formula>
    </cfRule>
  </conditionalFormatting>
  <conditionalFormatting sqref="O257">
    <cfRule type="expression" dxfId="672" priority="54" stopIfTrue="1">
      <formula>O257&lt;&gt;ROUND(SUM(O251,O252,O253,-O254,-O255,-O256),3)</formula>
    </cfRule>
  </conditionalFormatting>
  <conditionalFormatting sqref="E284">
    <cfRule type="expression" dxfId="671" priority="55" stopIfTrue="1">
      <formula>E284&lt;&gt;ROUND(SUM(E285,E287,E302,E306),3)</formula>
    </cfRule>
  </conditionalFormatting>
  <conditionalFormatting sqref="G284">
    <cfRule type="expression" dxfId="670" priority="56" stopIfTrue="1">
      <formula>G284&lt;&gt;ROUND(SUM(G285,G287,G302,G306),3)</formula>
    </cfRule>
  </conditionalFormatting>
  <conditionalFormatting sqref="I284">
    <cfRule type="expression" dxfId="669" priority="57" stopIfTrue="1">
      <formula>I284&lt;&gt;ROUND(SUM(I285,I287,I302,I306),3)</formula>
    </cfRule>
  </conditionalFormatting>
  <conditionalFormatting sqref="K284">
    <cfRule type="expression" dxfId="668" priority="58" stopIfTrue="1">
      <formula>K284&lt;&gt;ROUND(SUM(K285,K287,K302,K306),3)</formula>
    </cfRule>
  </conditionalFormatting>
  <conditionalFormatting sqref="M284">
    <cfRule type="expression" dxfId="667" priority="59" stopIfTrue="1">
      <formula>M284&lt;&gt;ROUND(SUM(M285,M287,M302,M306),3)</formula>
    </cfRule>
  </conditionalFormatting>
  <conditionalFormatting sqref="O284">
    <cfRule type="expression" dxfId="666" priority="60" stopIfTrue="1">
      <formula>O284&lt;&gt;ROUND(SUM(O285,O287,O302,O306),3)</formula>
    </cfRule>
  </conditionalFormatting>
  <conditionalFormatting sqref="E319">
    <cfRule type="expression" dxfId="665" priority="61" stopIfTrue="1">
      <formula>E319&lt;&gt;ROUND(SUM(E313,E314,E315,-E316,-E318),3)</formula>
    </cfRule>
  </conditionalFormatting>
  <conditionalFormatting sqref="G319">
    <cfRule type="expression" dxfId="664" priority="62" stopIfTrue="1">
      <formula>G319&lt;&gt;ROUND(SUM(G313,G314,G315,-G316,-G318),3)</formula>
    </cfRule>
  </conditionalFormatting>
  <conditionalFormatting sqref="I319">
    <cfRule type="expression" dxfId="663" priority="63" stopIfTrue="1">
      <formula>I319&lt;&gt;ROUND(SUM(I313,I314,I315,-I316,-I318),3)</formula>
    </cfRule>
  </conditionalFormatting>
  <conditionalFormatting sqref="K319">
    <cfRule type="expression" dxfId="662" priority="64" stopIfTrue="1">
      <formula>K319&lt;&gt;ROUND(SUM(K313,K314,K315,-K316,-K318),3)</formula>
    </cfRule>
  </conditionalFormatting>
  <conditionalFormatting sqref="M319">
    <cfRule type="expression" dxfId="661" priority="65" stopIfTrue="1">
      <formula>M319&lt;&gt;ROUND(SUM(M313,M314,M315,-M316,-M318),3)</formula>
    </cfRule>
  </conditionalFormatting>
  <conditionalFormatting sqref="O319">
    <cfRule type="expression" dxfId="660" priority="66" stopIfTrue="1">
      <formula>O319&lt;&gt;ROUND(SUM(O313,O314,O315,-O316,-O318),3)</formula>
    </cfRule>
  </conditionalFormatting>
  <conditionalFormatting sqref="E346">
    <cfRule type="expression" dxfId="659" priority="67" stopIfTrue="1">
      <formula>E346&lt;&gt;ROUND(SUM(E347,E349,E364,E368),3)</formula>
    </cfRule>
  </conditionalFormatting>
  <conditionalFormatting sqref="G346">
    <cfRule type="expression" dxfId="658" priority="68" stopIfTrue="1">
      <formula>G346&lt;&gt;ROUND(SUM(G347,G349,G364,G368),3)</formula>
    </cfRule>
  </conditionalFormatting>
  <conditionalFormatting sqref="I346">
    <cfRule type="expression" dxfId="657" priority="69" stopIfTrue="1">
      <formula>I346&lt;&gt;ROUND(SUM(I347,I349,I364,I368),3)</formula>
    </cfRule>
  </conditionalFormatting>
  <conditionalFormatting sqref="K346">
    <cfRule type="expression" dxfId="656" priority="70" stopIfTrue="1">
      <formula>K346&lt;&gt;ROUND(SUM(K347,K349,K364,K368),3)</formula>
    </cfRule>
  </conditionalFormatting>
  <conditionalFormatting sqref="M346">
    <cfRule type="expression" dxfId="655" priority="71" stopIfTrue="1">
      <formula>M346&lt;&gt;ROUND(SUM(M347,M349,M364,M368),3)</formula>
    </cfRule>
  </conditionalFormatting>
  <conditionalFormatting sqref="O346">
    <cfRule type="expression" dxfId="654" priority="72" stopIfTrue="1">
      <formula>O346&lt;&gt;ROUND(SUM(O347,O349,O364,O368),3)</formula>
    </cfRule>
  </conditionalFormatting>
  <conditionalFormatting sqref="E381">
    <cfRule type="expression" dxfId="653" priority="73" stopIfTrue="1">
      <formula>E381&lt;&gt;ROUND(SUM(E375,E376,E377,-E378,-E380),3)</formula>
    </cfRule>
  </conditionalFormatting>
  <conditionalFormatting sqref="G381">
    <cfRule type="expression" dxfId="652" priority="74" stopIfTrue="1">
      <formula>G381&lt;&gt;ROUND(SUM(G375,G376,G377,-G378,-G380),3)</formula>
    </cfRule>
  </conditionalFormatting>
  <conditionalFormatting sqref="I381">
    <cfRule type="expression" dxfId="651" priority="75" stopIfTrue="1">
      <formula>I381&lt;&gt;ROUND(SUM(I375,I376,I377,-I378,-I380),3)</formula>
    </cfRule>
  </conditionalFormatting>
  <conditionalFormatting sqref="K381">
    <cfRule type="expression" dxfId="650" priority="76" stopIfTrue="1">
      <formula>K381&lt;&gt;ROUND(SUM(K375,K376,K377,-K378,-K380),3)</formula>
    </cfRule>
  </conditionalFormatting>
  <conditionalFormatting sqref="M381">
    <cfRule type="expression" dxfId="649" priority="77" stopIfTrue="1">
      <formula>M381&lt;&gt;ROUND(SUM(M375,M376,M377,-M378,-M380),3)</formula>
    </cfRule>
  </conditionalFormatting>
  <conditionalFormatting sqref="O381">
    <cfRule type="expression" dxfId="648" priority="78" stopIfTrue="1">
      <formula>O381&lt;&gt;ROUND(SUM(O375,O376,O377,-O378,-O380),3)</formula>
    </cfRule>
  </conditionalFormatting>
  <conditionalFormatting sqref="E408">
    <cfRule type="expression" dxfId="647" priority="79" stopIfTrue="1">
      <formula>E408&lt;&gt;ROUND(SUM(E409,E411,E426,E430),3)</formula>
    </cfRule>
  </conditionalFormatting>
  <conditionalFormatting sqref="G408">
    <cfRule type="expression" dxfId="646" priority="80" stopIfTrue="1">
      <formula>G408&lt;&gt;ROUND(SUM(G409,G411,G426,G430),3)</formula>
    </cfRule>
  </conditionalFormatting>
  <conditionalFormatting sqref="I408">
    <cfRule type="expression" dxfId="645" priority="81" stopIfTrue="1">
      <formula>I408&lt;&gt;ROUND(SUM(I409,I411,I426,I430),3)</formula>
    </cfRule>
  </conditionalFormatting>
  <conditionalFormatting sqref="K408">
    <cfRule type="expression" dxfId="644" priority="82" stopIfTrue="1">
      <formula>K408&lt;&gt;ROUND(SUM(K409,K411,K426,K430),3)</formula>
    </cfRule>
  </conditionalFormatting>
  <conditionalFormatting sqref="M408">
    <cfRule type="expression" dxfId="643" priority="83" stopIfTrue="1">
      <formula>M408&lt;&gt;ROUND(SUM(M409,M411,M426,M430),3)</formula>
    </cfRule>
  </conditionalFormatting>
  <conditionalFormatting sqref="O408">
    <cfRule type="expression" dxfId="642" priority="84" stopIfTrue="1">
      <formula>O408&lt;&gt;ROUND(SUM(O409,O411,O426,O430),3)</formula>
    </cfRule>
  </conditionalFormatting>
  <conditionalFormatting sqref="E441">
    <cfRule type="expression" dxfId="641" priority="85" stopIfTrue="1">
      <formula>E441&lt;&gt;ROUND(SUM(E437,E438,-E439,-E440),3)</formula>
    </cfRule>
  </conditionalFormatting>
  <conditionalFormatting sqref="G441">
    <cfRule type="expression" dxfId="640" priority="86" stopIfTrue="1">
      <formula>G441&lt;&gt;ROUND(SUM(G437,G438,-G439,-G440),3)</formula>
    </cfRule>
  </conditionalFormatting>
  <conditionalFormatting sqref="I441">
    <cfRule type="expression" dxfId="639" priority="87" stopIfTrue="1">
      <formula>I441&lt;&gt;ROUND(SUM(I437,I438,-I439,-I440),3)</formula>
    </cfRule>
  </conditionalFormatting>
  <conditionalFormatting sqref="K441">
    <cfRule type="expression" dxfId="638" priority="88" stopIfTrue="1">
      <formula>K441&lt;&gt;ROUND(SUM(K437,K438,-K439,-K440),3)</formula>
    </cfRule>
  </conditionalFormatting>
  <conditionalFormatting sqref="M441">
    <cfRule type="expression" dxfId="637" priority="89" stopIfTrue="1">
      <formula>M441&lt;&gt;ROUND(SUM(M437,M438,-M439,-M440),3)</formula>
    </cfRule>
  </conditionalFormatting>
  <conditionalFormatting sqref="O441">
    <cfRule type="expression" dxfId="636" priority="90" stopIfTrue="1">
      <formula>O441&lt;&gt;ROUND(SUM(O437,O438,-O439,-O440),3)</formula>
    </cfRule>
  </conditionalFormatting>
  <conditionalFormatting sqref="E460">
    <cfRule type="expression" dxfId="635" priority="91" stopIfTrue="1">
      <formula>E460&lt;&gt;ROUND(SUM(E461,E463,E478,E482),3)</formula>
    </cfRule>
  </conditionalFormatting>
  <conditionalFormatting sqref="G460">
    <cfRule type="expression" dxfId="634" priority="92" stopIfTrue="1">
      <formula>G460&lt;&gt;ROUND(SUM(G461,G463,G478,G482),3)</formula>
    </cfRule>
  </conditionalFormatting>
  <conditionalFormatting sqref="I460">
    <cfRule type="expression" dxfId="633" priority="93" stopIfTrue="1">
      <formula>I460&lt;&gt;ROUND(SUM(I461,I463,I478,I482),3)</formula>
    </cfRule>
  </conditionalFormatting>
  <conditionalFormatting sqref="K460">
    <cfRule type="expression" dxfId="632" priority="94" stopIfTrue="1">
      <formula>K460&lt;&gt;ROUND(SUM(K461,K463,K478,K482),3)</formula>
    </cfRule>
  </conditionalFormatting>
  <conditionalFormatting sqref="M460">
    <cfRule type="expression" dxfId="631" priority="95" stopIfTrue="1">
      <formula>M460&lt;&gt;ROUND(SUM(M461,M463,M478,M482),3)</formula>
    </cfRule>
  </conditionalFormatting>
  <conditionalFormatting sqref="O460">
    <cfRule type="expression" dxfId="630" priority="96" stopIfTrue="1">
      <formula>O460&lt;&gt;ROUND(SUM(O461,O463,O478,O482),3)</formula>
    </cfRule>
  </conditionalFormatting>
  <conditionalFormatting sqref="E493">
    <cfRule type="expression" dxfId="629" priority="97" stopIfTrue="1">
      <formula>E493&lt;&gt;ROUND(SUM(E488,E489,E490,-E491,-E492),3)</formula>
    </cfRule>
  </conditionalFormatting>
  <conditionalFormatting sqref="G493">
    <cfRule type="expression" dxfId="628" priority="98" stopIfTrue="1">
      <formula>G493&lt;&gt;ROUND(SUM(G488,G489,G490,-G491,-G492),3)</formula>
    </cfRule>
  </conditionalFormatting>
  <conditionalFormatting sqref="I493">
    <cfRule type="expression" dxfId="627" priority="99" stopIfTrue="1">
      <formula>I493&lt;&gt;ROUND(SUM(I488,I489,I490,-I491,-I492),3)</formula>
    </cfRule>
  </conditionalFormatting>
  <conditionalFormatting sqref="K493">
    <cfRule type="expression" dxfId="626" priority="100" stopIfTrue="1">
      <formula>K493&lt;&gt;ROUND(SUM(K488,K489,K490,-K491,-K492),3)</formula>
    </cfRule>
  </conditionalFormatting>
  <conditionalFormatting sqref="M493">
    <cfRule type="expression" dxfId="625" priority="101" stopIfTrue="1">
      <formula>M493&lt;&gt;ROUND(SUM(M488,M489,M490,-M491,-M492),3)</formula>
    </cfRule>
  </conditionalFormatting>
  <conditionalFormatting sqref="O493">
    <cfRule type="expression" dxfId="624" priority="102" stopIfTrue="1">
      <formula>O493&lt;&gt;ROUND(SUM(O488,O489,O490,-O491,-O492),3)</formula>
    </cfRule>
  </conditionalFormatting>
  <conditionalFormatting sqref="E513">
    <cfRule type="expression" dxfId="623" priority="103" stopIfTrue="1">
      <formula>E513&lt;&gt;ROUND(SUM(E514,E516),3)</formula>
    </cfRule>
  </conditionalFormatting>
  <conditionalFormatting sqref="G513">
    <cfRule type="expression" dxfId="622" priority="104" stopIfTrue="1">
      <formula>G513&lt;&gt;ROUND(SUM(G514,G516),3)</formula>
    </cfRule>
  </conditionalFormatting>
  <conditionalFormatting sqref="I513">
    <cfRule type="expression" dxfId="621" priority="105" stopIfTrue="1">
      <formula>I513&lt;&gt;ROUND(SUM(I514,I516),3)</formula>
    </cfRule>
  </conditionalFormatting>
  <conditionalFormatting sqref="K513">
    <cfRule type="expression" dxfId="620" priority="106" stopIfTrue="1">
      <formula>K513&lt;&gt;ROUND(SUM(K514,K516),3)</formula>
    </cfRule>
  </conditionalFormatting>
  <conditionalFormatting sqref="M513">
    <cfRule type="expression" dxfId="619" priority="107" stopIfTrue="1">
      <formula>M513&lt;&gt;ROUND(SUM(M514,M516),3)</formula>
    </cfRule>
  </conditionalFormatting>
  <conditionalFormatting sqref="O513">
    <cfRule type="expression" dxfId="618" priority="108" stopIfTrue="1">
      <formula>O513&lt;&gt;ROUND(SUM(O514,O516),3)</formula>
    </cfRule>
  </conditionalFormatting>
  <conditionalFormatting sqref="E537">
    <cfRule type="expression" dxfId="617" priority="109" stopIfTrue="1">
      <formula>E537&lt;&gt;ROUND(SUM(E532,E533,E534,-E535,-E536),3)</formula>
    </cfRule>
  </conditionalFormatting>
  <conditionalFormatting sqref="G537">
    <cfRule type="expression" dxfId="616" priority="110" stopIfTrue="1">
      <formula>G537&lt;&gt;ROUND(SUM(G532,G533,G534,-G535,-G536),3)</formula>
    </cfRule>
  </conditionalFormatting>
  <conditionalFormatting sqref="I537">
    <cfRule type="expression" dxfId="615" priority="111" stopIfTrue="1">
      <formula>I537&lt;&gt;ROUND(SUM(I532,I533,I534,-I535,-I536),3)</formula>
    </cfRule>
  </conditionalFormatting>
  <conditionalFormatting sqref="K537">
    <cfRule type="expression" dxfId="614" priority="112" stopIfTrue="1">
      <formula>K537&lt;&gt;ROUND(SUM(K532,K533,K534,-K535,-K536),3)</formula>
    </cfRule>
  </conditionalFormatting>
  <conditionalFormatting sqref="M537">
    <cfRule type="expression" dxfId="613" priority="113" stopIfTrue="1">
      <formula>M537&lt;&gt;ROUND(SUM(M532,M533,M534,-M535,-M536),3)</formula>
    </cfRule>
  </conditionalFormatting>
  <conditionalFormatting sqref="O537">
    <cfRule type="expression" dxfId="612" priority="114" stopIfTrue="1">
      <formula>O537&lt;&gt;ROUND(SUM(O532,O533,O534,-O535,-O536),3)</formula>
    </cfRule>
  </conditionalFormatting>
  <conditionalFormatting sqref="E564">
    <cfRule type="expression" dxfId="611" priority="115" stopIfTrue="1">
      <formula>E564&lt;&gt;ROUND(SUM(E565,E567,E582,E586),3)</formula>
    </cfRule>
  </conditionalFormatting>
  <conditionalFormatting sqref="G564">
    <cfRule type="expression" dxfId="610" priority="116" stopIfTrue="1">
      <formula>G564&lt;&gt;ROUND(SUM(G565,G567,G582,G586),3)</formula>
    </cfRule>
  </conditionalFormatting>
  <conditionalFormatting sqref="I564">
    <cfRule type="expression" dxfId="609" priority="117" stopIfTrue="1">
      <formula>I564&lt;&gt;ROUND(SUM(I565,I567,I582,I586),3)</formula>
    </cfRule>
  </conditionalFormatting>
  <conditionalFormatting sqref="K564">
    <cfRule type="expression" dxfId="608" priority="118" stopIfTrue="1">
      <formula>K564&lt;&gt;ROUND(SUM(K565,K567,K582,K586),3)</formula>
    </cfRule>
  </conditionalFormatting>
  <conditionalFormatting sqref="M564">
    <cfRule type="expression" dxfId="607" priority="119" stopIfTrue="1">
      <formula>M564&lt;&gt;ROUND(SUM(M565,M567,M582,M586),3)</formula>
    </cfRule>
  </conditionalFormatting>
  <conditionalFormatting sqref="O564">
    <cfRule type="expression" dxfId="606" priority="120" stopIfTrue="1">
      <formula>O564&lt;&gt;ROUND(SUM(O565,O567,O582,O586),3)</formula>
    </cfRule>
  </conditionalFormatting>
  <conditionalFormatting sqref="E597">
    <cfRule type="expression" dxfId="605" priority="121" stopIfTrue="1">
      <formula>E597&lt;&gt;ROUND(SUM(E592,E593,E594,-E595,-E596),3)</formula>
    </cfRule>
  </conditionalFormatting>
  <conditionalFormatting sqref="G597">
    <cfRule type="expression" dxfId="604" priority="122" stopIfTrue="1">
      <formula>G597&lt;&gt;ROUND(SUM(G592,G593,G594,-G595,-G596),3)</formula>
    </cfRule>
  </conditionalFormatting>
  <conditionalFormatting sqref="I597">
    <cfRule type="expression" dxfId="603" priority="123" stopIfTrue="1">
      <formula>I597&lt;&gt;ROUND(SUM(I592,I593,I594,-I595,-I596),3)</formula>
    </cfRule>
  </conditionalFormatting>
  <conditionalFormatting sqref="K597">
    <cfRule type="expression" dxfId="602" priority="124" stopIfTrue="1">
      <formula>K597&lt;&gt;ROUND(SUM(K592,K593,K594,-K595,-K596),3)</formula>
    </cfRule>
  </conditionalFormatting>
  <conditionalFormatting sqref="M597">
    <cfRule type="expression" dxfId="601" priority="125" stopIfTrue="1">
      <formula>M597&lt;&gt;ROUND(SUM(M592,M593,M594,-M595,-M596),3)</formula>
    </cfRule>
  </conditionalFormatting>
  <conditionalFormatting sqref="O597">
    <cfRule type="expression" dxfId="600" priority="126" stopIfTrue="1">
      <formula>O597&lt;&gt;ROUND(SUM(O592,O593,O594,-O595,-O596),3)</formula>
    </cfRule>
  </conditionalFormatting>
  <conditionalFormatting sqref="E616">
    <cfRule type="expression" dxfId="599" priority="127" stopIfTrue="1">
      <formula>E616&lt;&gt;ROUND(SUM(E617,E619,E634,E637),3)</formula>
    </cfRule>
  </conditionalFormatting>
  <conditionalFormatting sqref="G616">
    <cfRule type="expression" dxfId="598" priority="128" stopIfTrue="1">
      <formula>G616&lt;&gt;ROUND(SUM(G617,G619,G634,G637),3)</formula>
    </cfRule>
  </conditionalFormatting>
  <conditionalFormatting sqref="I616">
    <cfRule type="expression" dxfId="597" priority="129" stopIfTrue="1">
      <formula>I616&lt;&gt;ROUND(SUM(I617,I619,I634,I637),3)</formula>
    </cfRule>
  </conditionalFormatting>
  <conditionalFormatting sqref="K616">
    <cfRule type="expression" dxfId="596" priority="130" stopIfTrue="1">
      <formula>K616&lt;&gt;ROUND(SUM(K617,K619,K634,K637),3)</formula>
    </cfRule>
  </conditionalFormatting>
  <conditionalFormatting sqref="M616">
    <cfRule type="expression" dxfId="595" priority="131" stopIfTrue="1">
      <formula>M616&lt;&gt;ROUND(SUM(M617,M619,M634,M637),3)</formula>
    </cfRule>
  </conditionalFormatting>
  <conditionalFormatting sqref="O616">
    <cfRule type="expression" dxfId="594" priority="132" stopIfTrue="1">
      <formula>O616&lt;&gt;ROUND(SUM(O617,O619,O634,O637),3)</formula>
    </cfRule>
  </conditionalFormatting>
  <conditionalFormatting sqref="E647">
    <cfRule type="expression" dxfId="593" priority="133" stopIfTrue="1">
      <formula>E647&lt;&gt;ROUND(SUM(E642,E643,E644,-E645,-E646),3)</formula>
    </cfRule>
  </conditionalFormatting>
  <conditionalFormatting sqref="G647">
    <cfRule type="expression" dxfId="592" priority="134" stopIfTrue="1">
      <formula>G647&lt;&gt;ROUND(SUM(G642,G643,G644,-G645,-G646),3)</formula>
    </cfRule>
  </conditionalFormatting>
  <conditionalFormatting sqref="I647">
    <cfRule type="expression" dxfId="591" priority="135" stopIfTrue="1">
      <formula>I647&lt;&gt;ROUND(SUM(I642,I643,I644,-I645,-I646),3)</formula>
    </cfRule>
  </conditionalFormatting>
  <conditionalFormatting sqref="K647">
    <cfRule type="expression" dxfId="590" priority="136" stopIfTrue="1">
      <formula>K647&lt;&gt;ROUND(SUM(K642,K643,K644,-K645,-K646),3)</formula>
    </cfRule>
  </conditionalFormatting>
  <conditionalFormatting sqref="M647">
    <cfRule type="expression" dxfId="589" priority="137" stopIfTrue="1">
      <formula>M647&lt;&gt;ROUND(SUM(M642,M643,M644,-M645,-M646),3)</formula>
    </cfRule>
  </conditionalFormatting>
  <conditionalFormatting sqref="O647">
    <cfRule type="expression" dxfId="588" priority="138" stopIfTrue="1">
      <formula>O647&lt;&gt;ROUND(SUM(O642,O643,O644,-O645,-O646),3)</formula>
    </cfRule>
  </conditionalFormatting>
  <conditionalFormatting sqref="E669">
    <cfRule type="expression" dxfId="587" priority="139" stopIfTrue="1">
      <formula>E669&lt;&gt;ROUND(SUM(E670,E672,E687,E691),3)</formula>
    </cfRule>
  </conditionalFormatting>
  <conditionalFormatting sqref="G669">
    <cfRule type="expression" dxfId="586" priority="140" stopIfTrue="1">
      <formula>G669&lt;&gt;ROUND(SUM(G670,G672,G687,G691),3)</formula>
    </cfRule>
  </conditionalFormatting>
  <conditionalFormatting sqref="I669">
    <cfRule type="expression" dxfId="585" priority="141" stopIfTrue="1">
      <formula>I669&lt;&gt;ROUND(SUM(I670,I672,I687,I691),3)</formula>
    </cfRule>
  </conditionalFormatting>
  <conditionalFormatting sqref="K669">
    <cfRule type="expression" dxfId="584" priority="142" stopIfTrue="1">
      <formula>K669&lt;&gt;ROUND(SUM(K670,K672,K687,K691),3)</formula>
    </cfRule>
  </conditionalFormatting>
  <conditionalFormatting sqref="M669">
    <cfRule type="expression" dxfId="583" priority="143" stopIfTrue="1">
      <formula>M669&lt;&gt;ROUND(SUM(M670,M672,M687,M691),3)</formula>
    </cfRule>
  </conditionalFormatting>
  <conditionalFormatting sqref="O669">
    <cfRule type="expression" dxfId="582" priority="144" stopIfTrue="1">
      <formula>O669&lt;&gt;ROUND(SUM(O670,O672,O687,O691),3)</formula>
    </cfRule>
  </conditionalFormatting>
  <conditionalFormatting sqref="E702">
    <cfRule type="expression" dxfId="581" priority="145" stopIfTrue="1">
      <formula>E702&lt;&gt;ROUND(SUM(E697,E698,E699,-E700,-E701),3)</formula>
    </cfRule>
  </conditionalFormatting>
  <conditionalFormatting sqref="G702">
    <cfRule type="expression" dxfId="580" priority="146" stopIfTrue="1">
      <formula>G702&lt;&gt;ROUND(SUM(G697,G698,G699,-G700,-G701),3)</formula>
    </cfRule>
  </conditionalFormatting>
  <conditionalFormatting sqref="I702">
    <cfRule type="expression" dxfId="579" priority="147" stopIfTrue="1">
      <formula>I702&lt;&gt;ROUND(SUM(I697,I698,I699,-I700,-I701),3)</formula>
    </cfRule>
  </conditionalFormatting>
  <conditionalFormatting sqref="K702">
    <cfRule type="expression" dxfId="578" priority="148" stopIfTrue="1">
      <formula>K702&lt;&gt;ROUND(SUM(K697,K698,K699,-K700,-K701),3)</formula>
    </cfRule>
  </conditionalFormatting>
  <conditionalFormatting sqref="M702">
    <cfRule type="expression" dxfId="577" priority="149" stopIfTrue="1">
      <formula>M702&lt;&gt;ROUND(SUM(M697,M698,M699,-M700,-M701),3)</formula>
    </cfRule>
  </conditionalFormatting>
  <conditionalFormatting sqref="O702">
    <cfRule type="expression" dxfId="576" priority="150" stopIfTrue="1">
      <formula>O702&lt;&gt;ROUND(SUM(O697,O698,O699,-O700,-O701),3)</formula>
    </cfRule>
  </conditionalFormatting>
  <conditionalFormatting sqref="E727">
    <cfRule type="expression" dxfId="575" priority="151" stopIfTrue="1">
      <formula>E727&lt;&gt;ROUND(SUM(E728,E730,E745,E749),3)</formula>
    </cfRule>
  </conditionalFormatting>
  <conditionalFormatting sqref="G727">
    <cfRule type="expression" dxfId="574" priority="152" stopIfTrue="1">
      <formula>G727&lt;&gt;ROUND(SUM(G728,G730,G745,G749),3)</formula>
    </cfRule>
  </conditionalFormatting>
  <conditionalFormatting sqref="I727">
    <cfRule type="expression" dxfId="573" priority="153" stopIfTrue="1">
      <formula>I727&lt;&gt;ROUND(SUM(I728,I730,I745,I749),3)</formula>
    </cfRule>
  </conditionalFormatting>
  <conditionalFormatting sqref="K727">
    <cfRule type="expression" dxfId="572" priority="154" stopIfTrue="1">
      <formula>K727&lt;&gt;ROUND(SUM(K728,K730,K745,K749),3)</formula>
    </cfRule>
  </conditionalFormatting>
  <conditionalFormatting sqref="M727">
    <cfRule type="expression" dxfId="571" priority="155" stopIfTrue="1">
      <formula>M727&lt;&gt;ROUND(SUM(M728,M730,M745,M749),3)</formula>
    </cfRule>
  </conditionalFormatting>
  <conditionalFormatting sqref="O727">
    <cfRule type="expression" dxfId="570" priority="156" stopIfTrue="1">
      <formula>O727&lt;&gt;ROUND(SUM(O728,O730,O745,O749),3)</formula>
    </cfRule>
  </conditionalFormatting>
  <conditionalFormatting sqref="E761">
    <cfRule type="expression" dxfId="569" priority="157" stopIfTrue="1">
      <formula>E761&lt;&gt;ROUND(SUM(E755,E756,E757,-E758,-E759,-E760),3)</formula>
    </cfRule>
  </conditionalFormatting>
  <conditionalFormatting sqref="G761">
    <cfRule type="expression" dxfId="568" priority="158" stopIfTrue="1">
      <formula>G761&lt;&gt;ROUND(SUM(G755,G756,G757,-G758,-G759,-G760),3)</formula>
    </cfRule>
  </conditionalFormatting>
  <conditionalFormatting sqref="I761">
    <cfRule type="expression" dxfId="567" priority="159" stopIfTrue="1">
      <formula>I761&lt;&gt;ROUND(SUM(I755,I756,I757,-I758,-I759,-I760),3)</formula>
    </cfRule>
  </conditionalFormatting>
  <conditionalFormatting sqref="K761">
    <cfRule type="expression" dxfId="566" priority="160" stopIfTrue="1">
      <formula>K761&lt;&gt;ROUND(SUM(K755,K756,K757,-K758,-K759,-K760),3)</formula>
    </cfRule>
  </conditionalFormatting>
  <conditionalFormatting sqref="M761">
    <cfRule type="expression" dxfId="565" priority="161" stopIfTrue="1">
      <formula>M761&lt;&gt;ROUND(SUM(M755,M756,M757,-M758,-M759,-M760),3)</formula>
    </cfRule>
  </conditionalFormatting>
  <conditionalFormatting sqref="O761">
    <cfRule type="expression" dxfId="564" priority="162" stopIfTrue="1">
      <formula>O761&lt;&gt;ROUND(SUM(O755,O756,O757,-O758,-O759,-O760),3)</formula>
    </cfRule>
  </conditionalFormatting>
  <conditionalFormatting sqref="E788">
    <cfRule type="expression" dxfId="563" priority="163" stopIfTrue="1">
      <formula>E788&lt;&gt;ROUND(SUM(E789,E791,E806,E810),3)</formula>
    </cfRule>
  </conditionalFormatting>
  <conditionalFormatting sqref="G788">
    <cfRule type="expression" dxfId="562" priority="164" stopIfTrue="1">
      <formula>G788&lt;&gt;ROUND(SUM(G789,G791,G806,G810),3)</formula>
    </cfRule>
  </conditionalFormatting>
  <conditionalFormatting sqref="I788">
    <cfRule type="expression" dxfId="561" priority="165" stopIfTrue="1">
      <formula>I788&lt;&gt;ROUND(SUM(I789,I791,I806,I810),3)</formula>
    </cfRule>
  </conditionalFormatting>
  <conditionalFormatting sqref="K788">
    <cfRule type="expression" dxfId="560" priority="166" stopIfTrue="1">
      <formula>K788&lt;&gt;ROUND(SUM(K789,K791,K806,K810),3)</formula>
    </cfRule>
  </conditionalFormatting>
  <conditionalFormatting sqref="M788">
    <cfRule type="expression" dxfId="559" priority="167" stopIfTrue="1">
      <formula>M788&lt;&gt;ROUND(SUM(M789,M791,M806,M810),3)</formula>
    </cfRule>
  </conditionalFormatting>
  <conditionalFormatting sqref="O788">
    <cfRule type="expression" dxfId="558" priority="168" stopIfTrue="1">
      <formula>O788&lt;&gt;ROUND(SUM(O789,O791,O806,O810),3)</formula>
    </cfRule>
  </conditionalFormatting>
  <conditionalFormatting sqref="E821">
    <cfRule type="expression" dxfId="557" priority="169" stopIfTrue="1">
      <formula>E821&lt;&gt;ROUND(SUM(E816,E817,E818,-E819,-E820),3)</formula>
    </cfRule>
  </conditionalFormatting>
  <conditionalFormatting sqref="G821">
    <cfRule type="expression" dxfId="556" priority="170" stopIfTrue="1">
      <formula>G821&lt;&gt;ROUND(SUM(G816,G817,G818,-G819,-G820),3)</formula>
    </cfRule>
  </conditionalFormatting>
  <conditionalFormatting sqref="I821">
    <cfRule type="expression" dxfId="555" priority="171" stopIfTrue="1">
      <formula>I821&lt;&gt;ROUND(SUM(I816,I817,I818,-I819,-I820),3)</formula>
    </cfRule>
  </conditionalFormatting>
  <conditionalFormatting sqref="K821">
    <cfRule type="expression" dxfId="554" priority="172" stopIfTrue="1">
      <formula>K821&lt;&gt;ROUND(SUM(K816,K817,K818,-K819,-K820),3)</formula>
    </cfRule>
  </conditionalFormatting>
  <conditionalFormatting sqref="M821">
    <cfRule type="expression" dxfId="553" priority="173" stopIfTrue="1">
      <formula>M821&lt;&gt;ROUND(SUM(M816,M817,M818,-M819,-M820),3)</formula>
    </cfRule>
  </conditionalFormatting>
  <conditionalFormatting sqref="O821">
    <cfRule type="expression" dxfId="552" priority="174" stopIfTrue="1">
      <formula>O821&lt;&gt;ROUND(SUM(O816,O817,O818,-O819,-O820),3)</formula>
    </cfRule>
  </conditionalFormatting>
  <conditionalFormatting sqref="E844">
    <cfRule type="expression" dxfId="551" priority="175" stopIfTrue="1">
      <formula>E844&lt;&gt;ROUND(SUM(E845,E847),3)</formula>
    </cfRule>
  </conditionalFormatting>
  <conditionalFormatting sqref="G844">
    <cfRule type="expression" dxfId="550" priority="176" stopIfTrue="1">
      <formula>G844&lt;&gt;ROUND(SUM(G845,G847),3)</formula>
    </cfRule>
  </conditionalFormatting>
  <conditionalFormatting sqref="I844">
    <cfRule type="expression" dxfId="549" priority="177" stopIfTrue="1">
      <formula>I844&lt;&gt;ROUND(SUM(I845,I847),3)</formula>
    </cfRule>
  </conditionalFormatting>
  <conditionalFormatting sqref="K844">
    <cfRule type="expression" dxfId="548" priority="178" stopIfTrue="1">
      <formula>K844&lt;&gt;ROUND(SUM(K845,K847),3)</formula>
    </cfRule>
  </conditionalFormatting>
  <conditionalFormatting sqref="M844">
    <cfRule type="expression" dxfId="547" priority="179" stopIfTrue="1">
      <formula>M844&lt;&gt;ROUND(SUM(M845,M847),3)</formula>
    </cfRule>
  </conditionalFormatting>
  <conditionalFormatting sqref="O844">
    <cfRule type="expression" dxfId="546" priority="180" stopIfTrue="1">
      <formula>O844&lt;&gt;ROUND(SUM(O845,O847),3)</formula>
    </cfRule>
  </conditionalFormatting>
  <conditionalFormatting sqref="E869">
    <cfRule type="expression" dxfId="545" priority="181" stopIfTrue="1">
      <formula>E869&lt;&gt;ROUND(SUM(E863,E864,E865,-E866,-E867,-E868),3)</formula>
    </cfRule>
  </conditionalFormatting>
  <conditionalFormatting sqref="G869">
    <cfRule type="expression" dxfId="544" priority="182" stopIfTrue="1">
      <formula>G869&lt;&gt;ROUND(SUM(G863,G864,G865,-G866,-G867,-G868),3)</formula>
    </cfRule>
  </conditionalFormatting>
  <conditionalFormatting sqref="I869">
    <cfRule type="expression" dxfId="543" priority="183" stopIfTrue="1">
      <formula>I869&lt;&gt;ROUND(SUM(I863,I864,I865,-I866,-I867,-I868),3)</formula>
    </cfRule>
  </conditionalFormatting>
  <conditionalFormatting sqref="K869">
    <cfRule type="expression" dxfId="542" priority="184" stopIfTrue="1">
      <formula>K869&lt;&gt;ROUND(SUM(K863,K864,K865,-K866,-K867,-K868),3)</formula>
    </cfRule>
  </conditionalFormatting>
  <conditionalFormatting sqref="M869">
    <cfRule type="expression" dxfId="541" priority="185" stopIfTrue="1">
      <formula>M869&lt;&gt;ROUND(SUM(M863,M864,M865,-M866,-M867,-M868),3)</formula>
    </cfRule>
  </conditionalFormatting>
  <conditionalFormatting sqref="O869">
    <cfRule type="expression" dxfId="540" priority="186" stopIfTrue="1">
      <formula>O869&lt;&gt;ROUND(SUM(O863,O864,O865,-O866,-O867,-O868),3)</formula>
    </cfRule>
  </conditionalFormatting>
  <conditionalFormatting sqref="E896">
    <cfRule type="expression" dxfId="539" priority="187" stopIfTrue="1">
      <formula>E896&lt;&gt;ROUND(SUM(E897,E899,E914,E918),3)</formula>
    </cfRule>
  </conditionalFormatting>
  <conditionalFormatting sqref="G896">
    <cfRule type="expression" dxfId="538" priority="188" stopIfTrue="1">
      <formula>G896&lt;&gt;ROUND(SUM(G897,G899,G914,G918),3)</formula>
    </cfRule>
  </conditionalFormatting>
  <conditionalFormatting sqref="I896">
    <cfRule type="expression" dxfId="537" priority="189" stopIfTrue="1">
      <formula>I896&lt;&gt;ROUND(SUM(I897,I899,I914,I918),3)</formula>
    </cfRule>
  </conditionalFormatting>
  <conditionalFormatting sqref="K896">
    <cfRule type="expression" dxfId="536" priority="190" stopIfTrue="1">
      <formula>K896&lt;&gt;ROUND(SUM(K897,K899,K914,K918),3)</formula>
    </cfRule>
  </conditionalFormatting>
  <conditionalFormatting sqref="M896">
    <cfRule type="expression" dxfId="535" priority="191" stopIfTrue="1">
      <formula>M896&lt;&gt;ROUND(SUM(M897,M899,M914,M918),3)</formula>
    </cfRule>
  </conditionalFormatting>
  <conditionalFormatting sqref="O896">
    <cfRule type="expression" dxfId="534" priority="192" stopIfTrue="1">
      <formula>O896&lt;&gt;ROUND(SUM(O897,O899,O914,O918),3)</formula>
    </cfRule>
  </conditionalFormatting>
  <hyperlinks>
    <hyperlink ref="A1" location="Navigation!A1" display="Back to 'Navigation'" xr:uid="{E97018B2-1410-47FE-93F9-BD5B4190C00F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98C75-0D01-449E-8890-1A7ED6CA610A}">
  <sheetPr codeName="OIL">
    <tabColor rgb="FFC65911"/>
  </sheetPr>
  <dimension ref="A1:P1282"/>
  <sheetViews>
    <sheetView workbookViewId="0">
      <pane xSplit="3" ySplit="1" topLeftCell="D2" activePane="bottomRight" state="frozenSplit"/>
      <selection pane="topRight" activeCell="D1" sqref="D1"/>
      <selection pane="bottomLeft" activeCell="A2" sqref="A2"/>
      <selection pane="bottomRight" activeCell="E3" sqref="E3"/>
    </sheetView>
  </sheetViews>
  <sheetFormatPr defaultRowHeight="12" outlineLevelRow="1" x14ac:dyDescent="0.2"/>
  <cols>
    <col min="1" max="1" width="9.7109375" style="37" customWidth="1"/>
    <col min="2" max="2" width="50.7109375" style="37" customWidth="1"/>
    <col min="3" max="4" width="5.7109375" style="37" customWidth="1"/>
    <col min="5" max="5" width="10.7109375" style="38" customWidth="1"/>
    <col min="6" max="6" width="2.7109375" style="38" customWidth="1"/>
    <col min="7" max="7" width="10.7109375" style="38" customWidth="1"/>
    <col min="8" max="8" width="2.7109375" style="38" customWidth="1"/>
    <col min="9" max="9" width="10.7109375" style="38" customWidth="1"/>
    <col min="10" max="10" width="2.7109375" style="38" customWidth="1"/>
    <col min="11" max="11" width="10.7109375" style="38" customWidth="1"/>
    <col min="12" max="12" width="2.7109375" style="38" customWidth="1"/>
    <col min="13" max="13" width="10.7109375" style="38" customWidth="1"/>
    <col min="14" max="14" width="2.7109375" style="38" customWidth="1"/>
    <col min="15" max="15" width="10.7109375" style="38" customWidth="1"/>
    <col min="16" max="16" width="2.7109375" style="38" customWidth="1"/>
    <col min="17" max="16384" width="9.140625" style="37"/>
  </cols>
  <sheetData>
    <row r="1" spans="1:16" x14ac:dyDescent="0.2">
      <c r="A1" s="36" t="s">
        <v>1150</v>
      </c>
    </row>
    <row r="2" spans="1:16" ht="16.5" x14ac:dyDescent="0.3">
      <c r="A2" s="41" t="s">
        <v>1151</v>
      </c>
      <c r="B2" s="41"/>
      <c r="C2" s="41"/>
      <c r="D2" s="41" t="s">
        <v>29</v>
      </c>
      <c r="E2" s="42">
        <v>2018</v>
      </c>
      <c r="F2" s="42" t="s">
        <v>30</v>
      </c>
      <c r="G2" s="42">
        <v>2019</v>
      </c>
      <c r="H2" s="42" t="s">
        <v>30</v>
      </c>
      <c r="I2" s="42">
        <v>2020</v>
      </c>
      <c r="J2" s="42" t="s">
        <v>30</v>
      </c>
      <c r="K2" s="42">
        <v>2021</v>
      </c>
      <c r="L2" s="42" t="s">
        <v>30</v>
      </c>
      <c r="M2" s="42">
        <v>2022</v>
      </c>
      <c r="N2" s="42" t="s">
        <v>30</v>
      </c>
      <c r="O2" s="42">
        <v>2023</v>
      </c>
      <c r="P2" s="42" t="s">
        <v>30</v>
      </c>
    </row>
    <row r="3" spans="1:16" x14ac:dyDescent="0.2">
      <c r="A3" s="37" t="s">
        <v>1152</v>
      </c>
      <c r="B3" s="37" t="s">
        <v>32</v>
      </c>
      <c r="C3" s="37" t="s">
        <v>33</v>
      </c>
      <c r="D3" s="37" t="s">
        <v>34</v>
      </c>
    </row>
    <row r="4" spans="1:16" x14ac:dyDescent="0.2">
      <c r="A4" s="37" t="s">
        <v>1153</v>
      </c>
      <c r="B4" s="37" t="s">
        <v>38</v>
      </c>
      <c r="C4" s="37" t="s">
        <v>33</v>
      </c>
      <c r="D4" s="37" t="s">
        <v>34</v>
      </c>
    </row>
    <row r="5" spans="1:16" x14ac:dyDescent="0.2">
      <c r="A5" s="37" t="s">
        <v>1154</v>
      </c>
      <c r="B5" s="37" t="s">
        <v>40</v>
      </c>
      <c r="C5" s="37" t="s">
        <v>33</v>
      </c>
      <c r="D5" s="37" t="s">
        <v>34</v>
      </c>
    </row>
    <row r="6" spans="1:16" x14ac:dyDescent="0.2">
      <c r="A6" s="37" t="s">
        <v>1155</v>
      </c>
      <c r="B6" s="37" t="s">
        <v>44</v>
      </c>
      <c r="C6" s="37" t="s">
        <v>33</v>
      </c>
      <c r="D6" s="37" t="s">
        <v>34</v>
      </c>
    </row>
    <row r="7" spans="1:16" x14ac:dyDescent="0.2">
      <c r="A7" s="46" t="s">
        <v>1156</v>
      </c>
      <c r="B7" s="46" t="s">
        <v>46</v>
      </c>
      <c r="C7" s="46" t="s">
        <v>1157</v>
      </c>
      <c r="D7" s="46" t="s">
        <v>34</v>
      </c>
      <c r="E7" s="47">
        <f>ROUND(SUM(E3,E4,-E5,-E6),3)</f>
        <v>0</v>
      </c>
      <c r="F7" s="48"/>
      <c r="G7" s="47">
        <f>ROUND(SUM(G3,G4,-G5,-G6),3)</f>
        <v>0</v>
      </c>
      <c r="H7" s="48"/>
      <c r="I7" s="47">
        <f>ROUND(SUM(I3,I4,-I5,-I6),3)</f>
        <v>0</v>
      </c>
      <c r="J7" s="48"/>
      <c r="K7" s="47">
        <f>ROUND(SUM(K3,K4,-K5,-K6),3)</f>
        <v>0</v>
      </c>
      <c r="L7" s="48"/>
      <c r="M7" s="47">
        <f>ROUND(SUM(M3,M4,-M5,-M6),3)</f>
        <v>0</v>
      </c>
      <c r="N7" s="48"/>
      <c r="O7" s="47">
        <f>ROUND(SUM(O3,O4,-O5,-O6),3)</f>
        <v>0</v>
      </c>
      <c r="P7" s="48"/>
    </row>
    <row r="8" spans="1:16" x14ac:dyDescent="0.2">
      <c r="A8" s="37" t="s">
        <v>1158</v>
      </c>
      <c r="B8" s="37" t="s">
        <v>1159</v>
      </c>
      <c r="C8" s="37" t="s">
        <v>33</v>
      </c>
      <c r="D8" s="37" t="s">
        <v>34</v>
      </c>
    </row>
    <row r="9" spans="1:16" x14ac:dyDescent="0.2">
      <c r="A9" s="49" t="s">
        <v>1160</v>
      </c>
      <c r="B9" s="49" t="s">
        <v>49</v>
      </c>
      <c r="C9" s="49" t="s">
        <v>1161</v>
      </c>
      <c r="D9" s="49" t="s">
        <v>34</v>
      </c>
      <c r="E9" s="50">
        <f>ROUND(SUM(-E8,-E10,-E23,-E28,E7,-E29),3)</f>
        <v>0</v>
      </c>
      <c r="F9" s="51"/>
      <c r="G9" s="50">
        <f>ROUND(SUM(-G8,-G10,-G23,-G28,G7,-G29),3)</f>
        <v>0</v>
      </c>
      <c r="H9" s="51"/>
      <c r="I9" s="50">
        <f>ROUND(SUM(-I8,-I10,-I23,-I28,I7,-I29),3)</f>
        <v>0</v>
      </c>
      <c r="J9" s="51"/>
      <c r="K9" s="50">
        <f>ROUND(SUM(-K8,-K10,-K23,-K28,K7,-K29),3)</f>
        <v>0</v>
      </c>
      <c r="L9" s="51"/>
      <c r="M9" s="50">
        <f>ROUND(SUM(-M8,-M10,-M23,-M28,M7,-M29),3)</f>
        <v>0</v>
      </c>
      <c r="N9" s="51"/>
      <c r="O9" s="50">
        <f>ROUND(SUM(-O8,-O10,-O23,-O28,O7,-O29),3)</f>
        <v>0</v>
      </c>
      <c r="P9" s="51"/>
    </row>
    <row r="10" spans="1:16" x14ac:dyDescent="0.2">
      <c r="A10" s="49" t="s">
        <v>1162</v>
      </c>
      <c r="B10" s="49" t="s">
        <v>52</v>
      </c>
      <c r="C10" s="49" t="s">
        <v>1163</v>
      </c>
      <c r="D10" s="49" t="s">
        <v>34</v>
      </c>
      <c r="E10" s="50">
        <f>ROUND(SUM(E18,E19,E20,E21,E11,E22),3)</f>
        <v>0</v>
      </c>
      <c r="F10" s="51"/>
      <c r="G10" s="50">
        <f>ROUND(SUM(G18,G19,G20,G21,G11,G22),3)</f>
        <v>0</v>
      </c>
      <c r="H10" s="51"/>
      <c r="I10" s="50">
        <f>ROUND(SUM(I18,I19,I20,I21,I11,I22),3)</f>
        <v>0</v>
      </c>
      <c r="J10" s="51"/>
      <c r="K10" s="50">
        <f>ROUND(SUM(K18,K19,K20,K21,K11,K22),3)</f>
        <v>0</v>
      </c>
      <c r="L10" s="51"/>
      <c r="M10" s="50">
        <f>ROUND(SUM(M18,M19,M20,M21,M11,M22),3)</f>
        <v>0</v>
      </c>
      <c r="N10" s="51"/>
      <c r="O10" s="50">
        <f>ROUND(SUM(O18,O19,O20,O21,O11,O22),3)</f>
        <v>0</v>
      </c>
      <c r="P10" s="51"/>
    </row>
    <row r="11" spans="1:16" x14ac:dyDescent="0.2">
      <c r="A11" s="52" t="s">
        <v>1164</v>
      </c>
      <c r="B11" s="52" t="s">
        <v>55</v>
      </c>
      <c r="C11" s="52" t="s">
        <v>33</v>
      </c>
      <c r="D11" s="52" t="s">
        <v>34</v>
      </c>
      <c r="E11" s="53">
        <f>ROUND(SUM(E12,E13,E14,E15,E16,E17),3)</f>
        <v>0</v>
      </c>
      <c r="F11" s="54"/>
      <c r="G11" s="53">
        <f>ROUND(SUM(G12,G13,G14,G15,G16,G17),3)</f>
        <v>0</v>
      </c>
      <c r="H11" s="54"/>
      <c r="I11" s="53">
        <f>ROUND(SUM(I12,I13,I14,I15,I16,I17),3)</f>
        <v>0</v>
      </c>
      <c r="J11" s="54"/>
      <c r="K11" s="53">
        <f>ROUND(SUM(K12,K13,K14,K15,K16,K17),3)</f>
        <v>0</v>
      </c>
      <c r="L11" s="54"/>
      <c r="M11" s="53">
        <f>ROUND(SUM(M12,M13,M14,M15,M16,M17),3)</f>
        <v>0</v>
      </c>
      <c r="N11" s="54"/>
      <c r="O11" s="53">
        <f>ROUND(SUM(O12,O13,O14,O15,O16,O17),3)</f>
        <v>0</v>
      </c>
      <c r="P11" s="54"/>
    </row>
    <row r="12" spans="1:16" x14ac:dyDescent="0.2">
      <c r="A12" s="37" t="s">
        <v>1165</v>
      </c>
      <c r="B12" s="37" t="s">
        <v>57</v>
      </c>
      <c r="C12" s="37" t="s">
        <v>33</v>
      </c>
      <c r="D12" s="37" t="s">
        <v>34</v>
      </c>
    </row>
    <row r="13" spans="1:16" x14ac:dyDescent="0.2">
      <c r="A13" s="37" t="s">
        <v>1166</v>
      </c>
      <c r="B13" s="37" t="s">
        <v>59</v>
      </c>
      <c r="C13" s="37" t="s">
        <v>33</v>
      </c>
      <c r="D13" s="37" t="s">
        <v>34</v>
      </c>
    </row>
    <row r="14" spans="1:16" x14ac:dyDescent="0.2">
      <c r="A14" s="37" t="s">
        <v>1167</v>
      </c>
      <c r="B14" s="37" t="s">
        <v>61</v>
      </c>
      <c r="C14" s="37" t="s">
        <v>33</v>
      </c>
      <c r="D14" s="37" t="s">
        <v>34</v>
      </c>
    </row>
    <row r="15" spans="1:16" x14ac:dyDescent="0.2">
      <c r="A15" s="37" t="s">
        <v>1168</v>
      </c>
      <c r="B15" s="37" t="s">
        <v>63</v>
      </c>
      <c r="C15" s="37" t="s">
        <v>33</v>
      </c>
      <c r="D15" s="37" t="s">
        <v>34</v>
      </c>
    </row>
    <row r="16" spans="1:16" x14ac:dyDescent="0.2">
      <c r="A16" s="37" t="s">
        <v>1169</v>
      </c>
      <c r="B16" s="37" t="s">
        <v>65</v>
      </c>
      <c r="C16" s="37" t="s">
        <v>33</v>
      </c>
      <c r="D16" s="37" t="s">
        <v>34</v>
      </c>
    </row>
    <row r="17" spans="1:16" x14ac:dyDescent="0.2">
      <c r="A17" s="37" t="s">
        <v>1170</v>
      </c>
      <c r="B17" s="37" t="s">
        <v>67</v>
      </c>
      <c r="C17" s="37" t="s">
        <v>33</v>
      </c>
      <c r="D17" s="37" t="s">
        <v>34</v>
      </c>
    </row>
    <row r="18" spans="1:16" x14ac:dyDescent="0.2">
      <c r="A18" s="37" t="s">
        <v>1171</v>
      </c>
      <c r="B18" s="37" t="s">
        <v>69</v>
      </c>
      <c r="C18" s="37" t="s">
        <v>33</v>
      </c>
      <c r="D18" s="37" t="s">
        <v>34</v>
      </c>
    </row>
    <row r="19" spans="1:16" x14ac:dyDescent="0.2">
      <c r="A19" s="37" t="s">
        <v>1172</v>
      </c>
      <c r="B19" s="37" t="s">
        <v>71</v>
      </c>
      <c r="C19" s="37" t="s">
        <v>33</v>
      </c>
      <c r="D19" s="37" t="s">
        <v>34</v>
      </c>
    </row>
    <row r="20" spans="1:16" x14ac:dyDescent="0.2">
      <c r="A20" s="37" t="s">
        <v>1173</v>
      </c>
      <c r="B20" s="37" t="s">
        <v>1174</v>
      </c>
      <c r="C20" s="37" t="s">
        <v>33</v>
      </c>
      <c r="D20" s="37" t="s">
        <v>34</v>
      </c>
    </row>
    <row r="21" spans="1:16" x14ac:dyDescent="0.2">
      <c r="A21" s="37" t="s">
        <v>1175</v>
      </c>
      <c r="B21" s="37" t="s">
        <v>90</v>
      </c>
      <c r="C21" s="37" t="s">
        <v>33</v>
      </c>
      <c r="D21" s="37" t="s">
        <v>34</v>
      </c>
    </row>
    <row r="22" spans="1:16" x14ac:dyDescent="0.2">
      <c r="A22" s="37" t="s">
        <v>1176</v>
      </c>
      <c r="B22" s="37" t="s">
        <v>79</v>
      </c>
      <c r="C22" s="37" t="s">
        <v>33</v>
      </c>
      <c r="D22" s="37" t="s">
        <v>34</v>
      </c>
    </row>
    <row r="23" spans="1:16" x14ac:dyDescent="0.2">
      <c r="A23" s="52" t="s">
        <v>1177</v>
      </c>
      <c r="B23" s="52" t="s">
        <v>81</v>
      </c>
      <c r="C23" s="52" t="s">
        <v>1178</v>
      </c>
      <c r="D23" s="52" t="s">
        <v>34</v>
      </c>
      <c r="E23" s="53">
        <f>ROUND(SUM(E24,E25,E26,E27),3)</f>
        <v>0</v>
      </c>
      <c r="F23" s="54"/>
      <c r="G23" s="53">
        <f>ROUND(SUM(G24,G25,G26,G27),3)</f>
        <v>0</v>
      </c>
      <c r="H23" s="54"/>
      <c r="I23" s="53">
        <f>ROUND(SUM(I24,I25,I26,I27),3)</f>
        <v>0</v>
      </c>
      <c r="J23" s="54"/>
      <c r="K23" s="53">
        <f>ROUND(SUM(K24,K25,K26,K27),3)</f>
        <v>0</v>
      </c>
      <c r="L23" s="54"/>
      <c r="M23" s="53">
        <f>ROUND(SUM(M24,M25,M26,M27),3)</f>
        <v>0</v>
      </c>
      <c r="N23" s="54"/>
      <c r="O23" s="53">
        <f>ROUND(SUM(O24,O25,O26,O27),3)</f>
        <v>0</v>
      </c>
      <c r="P23" s="54"/>
    </row>
    <row r="24" spans="1:16" x14ac:dyDescent="0.2">
      <c r="A24" s="37" t="s">
        <v>1179</v>
      </c>
      <c r="B24" s="37" t="s">
        <v>1180</v>
      </c>
      <c r="C24" s="37" t="s">
        <v>33</v>
      </c>
      <c r="D24" s="37" t="s">
        <v>34</v>
      </c>
    </row>
    <row r="25" spans="1:16" x14ac:dyDescent="0.2">
      <c r="A25" s="37" t="s">
        <v>1181</v>
      </c>
      <c r="B25" s="37" t="s">
        <v>90</v>
      </c>
      <c r="C25" s="37" t="s">
        <v>33</v>
      </c>
      <c r="D25" s="37" t="s">
        <v>34</v>
      </c>
    </row>
    <row r="26" spans="1:16" x14ac:dyDescent="0.2">
      <c r="A26" s="37" t="s">
        <v>1182</v>
      </c>
      <c r="B26" s="37" t="s">
        <v>92</v>
      </c>
      <c r="C26" s="37" t="s">
        <v>33</v>
      </c>
      <c r="D26" s="37" t="s">
        <v>34</v>
      </c>
    </row>
    <row r="27" spans="1:16" x14ac:dyDescent="0.2">
      <c r="A27" s="37" t="s">
        <v>1183</v>
      </c>
      <c r="B27" s="37" t="s">
        <v>96</v>
      </c>
      <c r="C27" s="37" t="s">
        <v>33</v>
      </c>
      <c r="D27" s="37" t="s">
        <v>34</v>
      </c>
    </row>
    <row r="28" spans="1:16" x14ac:dyDescent="0.2">
      <c r="A28" s="37" t="s">
        <v>1184</v>
      </c>
      <c r="B28" s="37" t="s">
        <v>98</v>
      </c>
      <c r="C28" s="37" t="s">
        <v>33</v>
      </c>
      <c r="D28" s="37" t="s">
        <v>34</v>
      </c>
    </row>
    <row r="29" spans="1:16" x14ac:dyDescent="0.2">
      <c r="A29" s="46" t="s">
        <v>1185</v>
      </c>
      <c r="B29" s="46" t="s">
        <v>100</v>
      </c>
      <c r="C29" s="46" t="s">
        <v>1186</v>
      </c>
      <c r="D29" s="46" t="s">
        <v>34</v>
      </c>
      <c r="E29" s="47">
        <f>ROUND(SUM(E30,E32,E47,E50),3)</f>
        <v>0</v>
      </c>
      <c r="F29" s="48"/>
      <c r="G29" s="47">
        <f>ROUND(SUM(G30,G32,G47,G50),3)</f>
        <v>0</v>
      </c>
      <c r="H29" s="48"/>
      <c r="I29" s="47">
        <f>ROUND(SUM(I30,I32,I47,I50),3)</f>
        <v>0</v>
      </c>
      <c r="J29" s="48"/>
      <c r="K29" s="47">
        <f>ROUND(SUM(K30,K32,K47,K50),3)</f>
        <v>0</v>
      </c>
      <c r="L29" s="48"/>
      <c r="M29" s="47">
        <f>ROUND(SUM(M30,M32,M47,M50),3)</f>
        <v>0</v>
      </c>
      <c r="N29" s="48"/>
      <c r="O29" s="47">
        <f>ROUND(SUM(O30,O32,O47,O50),3)</f>
        <v>0</v>
      </c>
      <c r="P29" s="48"/>
    </row>
    <row r="30" spans="1:16" x14ac:dyDescent="0.2">
      <c r="A30" s="37" t="s">
        <v>1187</v>
      </c>
      <c r="B30" s="37" t="s">
        <v>103</v>
      </c>
      <c r="C30" s="37" t="s">
        <v>33</v>
      </c>
      <c r="D30" s="37" t="s">
        <v>34</v>
      </c>
    </row>
    <row r="31" spans="1:16" x14ac:dyDescent="0.2">
      <c r="A31" s="49" t="s">
        <v>1188</v>
      </c>
      <c r="B31" s="49" t="s">
        <v>105</v>
      </c>
      <c r="C31" s="49" t="s">
        <v>1189</v>
      </c>
      <c r="D31" s="49" t="s">
        <v>34</v>
      </c>
      <c r="E31" s="50">
        <f>ROUND(SUM(E32,E47,E50),3)</f>
        <v>0</v>
      </c>
      <c r="F31" s="51"/>
      <c r="G31" s="50">
        <f>ROUND(SUM(G32,G47,G50),3)</f>
        <v>0</v>
      </c>
      <c r="H31" s="51"/>
      <c r="I31" s="50">
        <f>ROUND(SUM(I32,I47,I50),3)</f>
        <v>0</v>
      </c>
      <c r="J31" s="51"/>
      <c r="K31" s="50">
        <f>ROUND(SUM(K32,K47,K50),3)</f>
        <v>0</v>
      </c>
      <c r="L31" s="51"/>
      <c r="M31" s="50">
        <f>ROUND(SUM(M32,M47,M50),3)</f>
        <v>0</v>
      </c>
      <c r="N31" s="51"/>
      <c r="O31" s="50">
        <f>ROUND(SUM(O32,O47,O50),3)</f>
        <v>0</v>
      </c>
      <c r="P31" s="51"/>
    </row>
    <row r="32" spans="1:16" x14ac:dyDescent="0.2">
      <c r="A32" s="52" t="s">
        <v>1190</v>
      </c>
      <c r="B32" s="52" t="s">
        <v>108</v>
      </c>
      <c r="C32" s="52" t="s">
        <v>1191</v>
      </c>
      <c r="D32" s="52" t="s">
        <v>34</v>
      </c>
      <c r="E32" s="53">
        <f>ROUND(SUM(E33,E34,E35),3)</f>
        <v>0</v>
      </c>
      <c r="F32" s="54"/>
      <c r="G32" s="53">
        <f>ROUND(SUM(G33,G34,G35),3)</f>
        <v>0</v>
      </c>
      <c r="H32" s="54"/>
      <c r="I32" s="53">
        <f>ROUND(SUM(I33,I34,I35),3)</f>
        <v>0</v>
      </c>
      <c r="J32" s="54"/>
      <c r="K32" s="53">
        <f>ROUND(SUM(K33,K34,K35),3)</f>
        <v>0</v>
      </c>
      <c r="L32" s="54"/>
      <c r="M32" s="53">
        <f>ROUND(SUM(M33,M34,M35),3)</f>
        <v>0</v>
      </c>
      <c r="N32" s="54"/>
      <c r="O32" s="53">
        <f>ROUND(SUM(O33,O34,O35),3)</f>
        <v>0</v>
      </c>
      <c r="P32" s="54"/>
    </row>
    <row r="33" spans="1:16" x14ac:dyDescent="0.2">
      <c r="A33" s="37" t="s">
        <v>1192</v>
      </c>
      <c r="B33" s="37" t="s">
        <v>111</v>
      </c>
      <c r="C33" s="37" t="s">
        <v>33</v>
      </c>
      <c r="D33" s="37" t="s">
        <v>34</v>
      </c>
    </row>
    <row r="34" spans="1:16" x14ac:dyDescent="0.2">
      <c r="A34" s="37" t="s">
        <v>1193</v>
      </c>
      <c r="B34" s="37" t="s">
        <v>113</v>
      </c>
      <c r="C34" s="37" t="s">
        <v>33</v>
      </c>
      <c r="D34" s="37" t="s">
        <v>34</v>
      </c>
    </row>
    <row r="35" spans="1:16" x14ac:dyDescent="0.2">
      <c r="A35" s="52" t="s">
        <v>1194</v>
      </c>
      <c r="B35" s="52" t="s">
        <v>115</v>
      </c>
      <c r="C35" s="52" t="s">
        <v>33</v>
      </c>
      <c r="D35" s="52" t="s">
        <v>34</v>
      </c>
      <c r="E35" s="53">
        <f>ROUND(SUM(E36,E37,E38,E39,E40,E41,E42,E43,E44,E45,E46),3)</f>
        <v>0</v>
      </c>
      <c r="F35" s="54"/>
      <c r="G35" s="53">
        <f>ROUND(SUM(G36,G37,G38,G39,G40,G41,G42,G43,G44,G45,G46),3)</f>
        <v>0</v>
      </c>
      <c r="H35" s="54"/>
      <c r="I35" s="53">
        <f>ROUND(SUM(I36,I37,I38,I39,I40,I41,I42,I43,I44,I45,I46),3)</f>
        <v>0</v>
      </c>
      <c r="J35" s="54"/>
      <c r="K35" s="53">
        <f>ROUND(SUM(K36,K37,K38,K39,K40,K41,K42,K43,K44,K45,K46),3)</f>
        <v>0</v>
      </c>
      <c r="L35" s="54"/>
      <c r="M35" s="53">
        <f>ROUND(SUM(M36,M37,M38,M39,M40,M41,M42,M43,M44,M45,M46),3)</f>
        <v>0</v>
      </c>
      <c r="N35" s="54"/>
      <c r="O35" s="53">
        <f>ROUND(SUM(O36,O37,O38,O39,O40,O41,O42,O43,O44,O45,O46),3)</f>
        <v>0</v>
      </c>
      <c r="P35" s="54"/>
    </row>
    <row r="36" spans="1:16" x14ac:dyDescent="0.2">
      <c r="A36" s="37" t="s">
        <v>1195</v>
      </c>
      <c r="B36" s="37" t="s">
        <v>117</v>
      </c>
      <c r="C36" s="37" t="s">
        <v>33</v>
      </c>
      <c r="D36" s="37" t="s">
        <v>34</v>
      </c>
    </row>
    <row r="37" spans="1:16" x14ac:dyDescent="0.2">
      <c r="A37" s="37" t="s">
        <v>1196</v>
      </c>
      <c r="B37" s="37" t="s">
        <v>119</v>
      </c>
      <c r="C37" s="37" t="s">
        <v>33</v>
      </c>
      <c r="D37" s="37" t="s">
        <v>34</v>
      </c>
    </row>
    <row r="38" spans="1:16" x14ac:dyDescent="0.2">
      <c r="A38" s="37" t="s">
        <v>1197</v>
      </c>
      <c r="B38" s="37" t="s">
        <v>121</v>
      </c>
      <c r="C38" s="37" t="s">
        <v>33</v>
      </c>
      <c r="D38" s="37" t="s">
        <v>34</v>
      </c>
    </row>
    <row r="39" spans="1:16" x14ac:dyDescent="0.2">
      <c r="A39" s="37" t="s">
        <v>1198</v>
      </c>
      <c r="B39" s="37" t="s">
        <v>123</v>
      </c>
      <c r="C39" s="37" t="s">
        <v>33</v>
      </c>
      <c r="D39" s="37" t="s">
        <v>34</v>
      </c>
    </row>
    <row r="40" spans="1:16" x14ac:dyDescent="0.2">
      <c r="A40" s="37" t="s">
        <v>1199</v>
      </c>
      <c r="B40" s="37" t="s">
        <v>125</v>
      </c>
      <c r="C40" s="37" t="s">
        <v>33</v>
      </c>
      <c r="D40" s="37" t="s">
        <v>34</v>
      </c>
    </row>
    <row r="41" spans="1:16" x14ac:dyDescent="0.2">
      <c r="A41" s="37" t="s">
        <v>1200</v>
      </c>
      <c r="B41" s="37" t="s">
        <v>127</v>
      </c>
      <c r="C41" s="37" t="s">
        <v>33</v>
      </c>
      <c r="D41" s="37" t="s">
        <v>34</v>
      </c>
    </row>
    <row r="42" spans="1:16" x14ac:dyDescent="0.2">
      <c r="A42" s="37" t="s">
        <v>1201</v>
      </c>
      <c r="B42" s="37" t="s">
        <v>129</v>
      </c>
      <c r="C42" s="37" t="s">
        <v>33</v>
      </c>
      <c r="D42" s="37" t="s">
        <v>34</v>
      </c>
    </row>
    <row r="43" spans="1:16" x14ac:dyDescent="0.2">
      <c r="A43" s="37" t="s">
        <v>1202</v>
      </c>
      <c r="B43" s="37" t="s">
        <v>131</v>
      </c>
      <c r="C43" s="37" t="s">
        <v>33</v>
      </c>
      <c r="D43" s="37" t="s">
        <v>34</v>
      </c>
    </row>
    <row r="44" spans="1:16" x14ac:dyDescent="0.2">
      <c r="A44" s="37" t="s">
        <v>1203</v>
      </c>
      <c r="B44" s="37" t="s">
        <v>133</v>
      </c>
      <c r="C44" s="37" t="s">
        <v>33</v>
      </c>
      <c r="D44" s="37" t="s">
        <v>34</v>
      </c>
    </row>
    <row r="45" spans="1:16" x14ac:dyDescent="0.2">
      <c r="A45" s="37" t="s">
        <v>1204</v>
      </c>
      <c r="B45" s="37" t="s">
        <v>135</v>
      </c>
      <c r="C45" s="37" t="s">
        <v>33</v>
      </c>
      <c r="D45" s="37" t="s">
        <v>34</v>
      </c>
    </row>
    <row r="46" spans="1:16" x14ac:dyDescent="0.2">
      <c r="A46" s="37" t="s">
        <v>1205</v>
      </c>
      <c r="B46" s="37" t="s">
        <v>137</v>
      </c>
      <c r="C46" s="37" t="s">
        <v>33</v>
      </c>
      <c r="D46" s="37" t="s">
        <v>34</v>
      </c>
    </row>
    <row r="47" spans="1:16" x14ac:dyDescent="0.2">
      <c r="A47" s="52" t="s">
        <v>1206</v>
      </c>
      <c r="B47" s="52" t="s">
        <v>139</v>
      </c>
      <c r="C47" s="52" t="s">
        <v>1207</v>
      </c>
      <c r="D47" s="52" t="s">
        <v>34</v>
      </c>
      <c r="E47" s="53">
        <f>ROUND(SUM(E49,E48),3)</f>
        <v>0</v>
      </c>
      <c r="F47" s="54"/>
      <c r="G47" s="53">
        <f>ROUND(SUM(G49,G48),3)</f>
        <v>0</v>
      </c>
      <c r="H47" s="54"/>
      <c r="I47" s="53">
        <f>ROUND(SUM(I49,I48),3)</f>
        <v>0</v>
      </c>
      <c r="J47" s="54"/>
      <c r="K47" s="53">
        <f>ROUND(SUM(K49,K48),3)</f>
        <v>0</v>
      </c>
      <c r="L47" s="54"/>
      <c r="M47" s="53">
        <f>ROUND(SUM(M49,M48),3)</f>
        <v>0</v>
      </c>
      <c r="N47" s="54"/>
      <c r="O47" s="53">
        <f>ROUND(SUM(O49,O48),3)</f>
        <v>0</v>
      </c>
      <c r="P47" s="54"/>
    </row>
    <row r="48" spans="1:16" x14ac:dyDescent="0.2">
      <c r="A48" s="37" t="s">
        <v>1208</v>
      </c>
      <c r="B48" s="37" t="s">
        <v>1209</v>
      </c>
      <c r="C48" s="37" t="s">
        <v>33</v>
      </c>
      <c r="D48" s="37" t="s">
        <v>34</v>
      </c>
    </row>
    <row r="49" spans="1:16" x14ac:dyDescent="0.2">
      <c r="A49" s="37" t="s">
        <v>1210</v>
      </c>
      <c r="B49" s="37" t="s">
        <v>146</v>
      </c>
      <c r="C49" s="37" t="s">
        <v>33</v>
      </c>
      <c r="D49" s="37" t="s">
        <v>34</v>
      </c>
    </row>
    <row r="50" spans="1:16" x14ac:dyDescent="0.2">
      <c r="A50" s="52" t="s">
        <v>1211</v>
      </c>
      <c r="B50" s="52" t="s">
        <v>148</v>
      </c>
      <c r="C50" s="52" t="s">
        <v>1212</v>
      </c>
      <c r="D50" s="52" t="s">
        <v>34</v>
      </c>
      <c r="E50" s="53">
        <f>ROUND(SUM(E51,E52,E54,E53),3)</f>
        <v>0</v>
      </c>
      <c r="F50" s="54"/>
      <c r="G50" s="53">
        <f>ROUND(SUM(G51,G52,G54,G53),3)</f>
        <v>0</v>
      </c>
      <c r="H50" s="54"/>
      <c r="I50" s="53">
        <f>ROUND(SUM(I51,I52,I54,I53),3)</f>
        <v>0</v>
      </c>
      <c r="J50" s="54"/>
      <c r="K50" s="53">
        <f>ROUND(SUM(K51,K52,K54,K53),3)</f>
        <v>0</v>
      </c>
      <c r="L50" s="54"/>
      <c r="M50" s="53">
        <f>ROUND(SUM(M51,M52,M54,M53),3)</f>
        <v>0</v>
      </c>
      <c r="N50" s="54"/>
      <c r="O50" s="53">
        <f>ROUND(SUM(O51,O52,O54,O53),3)</f>
        <v>0</v>
      </c>
      <c r="P50" s="54"/>
    </row>
    <row r="51" spans="1:16" x14ac:dyDescent="0.2">
      <c r="A51" s="37" t="s">
        <v>1213</v>
      </c>
      <c r="B51" s="37" t="s">
        <v>151</v>
      </c>
      <c r="C51" s="37" t="s">
        <v>33</v>
      </c>
      <c r="D51" s="37" t="s">
        <v>34</v>
      </c>
    </row>
    <row r="52" spans="1:16" x14ac:dyDescent="0.2">
      <c r="A52" s="37" t="s">
        <v>1214</v>
      </c>
      <c r="B52" s="37" t="s">
        <v>153</v>
      </c>
      <c r="C52" s="37" t="s">
        <v>33</v>
      </c>
      <c r="D52" s="37" t="s">
        <v>34</v>
      </c>
    </row>
    <row r="53" spans="1:16" x14ac:dyDescent="0.2">
      <c r="A53" s="37" t="s">
        <v>1215</v>
      </c>
      <c r="B53" s="37" t="s">
        <v>157</v>
      </c>
      <c r="C53" s="37" t="s">
        <v>33</v>
      </c>
      <c r="D53" s="37" t="s">
        <v>34</v>
      </c>
    </row>
    <row r="54" spans="1:16" x14ac:dyDescent="0.2">
      <c r="A54" s="37" t="s">
        <v>1216</v>
      </c>
      <c r="B54" s="37" t="s">
        <v>159</v>
      </c>
      <c r="C54" s="37" t="s">
        <v>33</v>
      </c>
      <c r="D54" s="37" t="s">
        <v>34</v>
      </c>
    </row>
    <row r="55" spans="1:16" x14ac:dyDescent="0.2">
      <c r="A55" s="37" t="s">
        <v>1217</v>
      </c>
      <c r="B55" s="37" t="s">
        <v>1218</v>
      </c>
      <c r="C55" s="37" t="s">
        <v>33</v>
      </c>
      <c r="D55" s="37" t="s">
        <v>34</v>
      </c>
    </row>
    <row r="56" spans="1:16" ht="16.5" x14ac:dyDescent="0.3">
      <c r="A56" s="41" t="s">
        <v>1219</v>
      </c>
      <c r="B56" s="41"/>
      <c r="C56" s="41"/>
      <c r="D56" s="41" t="s">
        <v>29</v>
      </c>
      <c r="E56" s="42">
        <v>2018</v>
      </c>
      <c r="F56" s="42" t="s">
        <v>30</v>
      </c>
      <c r="G56" s="42">
        <v>2019</v>
      </c>
      <c r="H56" s="42" t="s">
        <v>30</v>
      </c>
      <c r="I56" s="42">
        <v>2020</v>
      </c>
      <c r="J56" s="42" t="s">
        <v>30</v>
      </c>
      <c r="K56" s="42">
        <v>2021</v>
      </c>
      <c r="L56" s="42" t="s">
        <v>30</v>
      </c>
      <c r="M56" s="42">
        <v>2022</v>
      </c>
      <c r="N56" s="42" t="s">
        <v>30</v>
      </c>
      <c r="O56" s="42">
        <v>2023</v>
      </c>
      <c r="P56" s="42" t="s">
        <v>30</v>
      </c>
    </row>
    <row r="57" spans="1:16" x14ac:dyDescent="0.2">
      <c r="A57" s="37" t="s">
        <v>1220</v>
      </c>
      <c r="B57" s="37" t="s">
        <v>32</v>
      </c>
      <c r="C57" s="37" t="s">
        <v>33</v>
      </c>
      <c r="D57" s="37" t="s">
        <v>34</v>
      </c>
    </row>
    <row r="58" spans="1:16" x14ac:dyDescent="0.2">
      <c r="A58" s="37" t="s">
        <v>1221</v>
      </c>
      <c r="B58" s="37" t="s">
        <v>38</v>
      </c>
      <c r="C58" s="37" t="s">
        <v>33</v>
      </c>
      <c r="D58" s="37" t="s">
        <v>34</v>
      </c>
    </row>
    <row r="59" spans="1:16" x14ac:dyDescent="0.2">
      <c r="A59" s="37" t="s">
        <v>1222</v>
      </c>
      <c r="B59" s="37" t="s">
        <v>40</v>
      </c>
      <c r="C59" s="37" t="s">
        <v>33</v>
      </c>
      <c r="D59" s="37" t="s">
        <v>34</v>
      </c>
    </row>
    <row r="60" spans="1:16" x14ac:dyDescent="0.2">
      <c r="A60" s="37" t="s">
        <v>1223</v>
      </c>
      <c r="B60" s="37" t="s">
        <v>44</v>
      </c>
      <c r="C60" s="37" t="s">
        <v>33</v>
      </c>
      <c r="D60" s="37" t="s">
        <v>34</v>
      </c>
    </row>
    <row r="61" spans="1:16" x14ac:dyDescent="0.2">
      <c r="A61" s="46" t="s">
        <v>1224</v>
      </c>
      <c r="B61" s="46" t="s">
        <v>46</v>
      </c>
      <c r="C61" s="46" t="s">
        <v>1225</v>
      </c>
      <c r="D61" s="46" t="s">
        <v>34</v>
      </c>
      <c r="E61" s="47">
        <f>ROUND(SUM(E57,E58,-E59,-E60),3)</f>
        <v>0</v>
      </c>
      <c r="F61" s="48"/>
      <c r="G61" s="47">
        <f>ROUND(SUM(G57,G58,-G59,-G60),3)</f>
        <v>0</v>
      </c>
      <c r="H61" s="48"/>
      <c r="I61" s="47">
        <f>ROUND(SUM(I57,I58,-I59,-I60),3)</f>
        <v>0</v>
      </c>
      <c r="J61" s="48"/>
      <c r="K61" s="47">
        <f>ROUND(SUM(K57,K58,-K59,-K60),3)</f>
        <v>0</v>
      </c>
      <c r="L61" s="48"/>
      <c r="M61" s="47">
        <f>ROUND(SUM(M57,M58,-M59,-M60),3)</f>
        <v>0</v>
      </c>
      <c r="N61" s="48"/>
      <c r="O61" s="47">
        <f>ROUND(SUM(O57,O58,-O59,-O60),3)</f>
        <v>0</v>
      </c>
      <c r="P61" s="48"/>
    </row>
    <row r="62" spans="1:16" x14ac:dyDescent="0.2">
      <c r="A62" s="37" t="s">
        <v>1226</v>
      </c>
      <c r="B62" s="37" t="s">
        <v>1159</v>
      </c>
      <c r="C62" s="37" t="s">
        <v>33</v>
      </c>
      <c r="D62" s="37" t="s">
        <v>34</v>
      </c>
    </row>
    <row r="63" spans="1:16" x14ac:dyDescent="0.2">
      <c r="A63" s="49" t="s">
        <v>1227</v>
      </c>
      <c r="B63" s="49" t="s">
        <v>49</v>
      </c>
      <c r="C63" s="49" t="s">
        <v>1228</v>
      </c>
      <c r="D63" s="49" t="s">
        <v>34</v>
      </c>
      <c r="E63" s="50">
        <f>ROUND(SUM(-E62,-E64,-E76,-E82,E61,-E83),3)</f>
        <v>0</v>
      </c>
      <c r="F63" s="51"/>
      <c r="G63" s="50">
        <f>ROUND(SUM(-G62,-G64,-G76,-G82,G61,-G83),3)</f>
        <v>0</v>
      </c>
      <c r="H63" s="51"/>
      <c r="I63" s="50">
        <f>ROUND(SUM(-I62,-I64,-I76,-I82,I61,-I83),3)</f>
        <v>0</v>
      </c>
      <c r="J63" s="51"/>
      <c r="K63" s="50">
        <f>ROUND(SUM(-K62,-K64,-K76,-K82,K61,-K83),3)</f>
        <v>0</v>
      </c>
      <c r="L63" s="51"/>
      <c r="M63" s="50">
        <f>ROUND(SUM(-M62,-M64,-M76,-M82,M61,-M83),3)</f>
        <v>0</v>
      </c>
      <c r="N63" s="51"/>
      <c r="O63" s="50">
        <f>ROUND(SUM(-O62,-O64,-O76,-O82,O61,-O83),3)</f>
        <v>0</v>
      </c>
      <c r="P63" s="51"/>
    </row>
    <row r="64" spans="1:16" x14ac:dyDescent="0.2">
      <c r="A64" s="49" t="s">
        <v>1229</v>
      </c>
      <c r="B64" s="49" t="s">
        <v>52</v>
      </c>
      <c r="C64" s="49" t="s">
        <v>1230</v>
      </c>
      <c r="D64" s="49" t="s">
        <v>34</v>
      </c>
      <c r="E64" s="50">
        <f>ROUND(SUM(E73,E72,E74,E65,E75),3)</f>
        <v>0</v>
      </c>
      <c r="F64" s="51"/>
      <c r="G64" s="50">
        <f>ROUND(SUM(G73,G72,G74,G65,G75),3)</f>
        <v>0</v>
      </c>
      <c r="H64" s="51"/>
      <c r="I64" s="50">
        <f>ROUND(SUM(I73,I72,I74,I65,I75),3)</f>
        <v>0</v>
      </c>
      <c r="J64" s="51"/>
      <c r="K64" s="50">
        <f>ROUND(SUM(K73,K72,K74,K65,K75),3)</f>
        <v>0</v>
      </c>
      <c r="L64" s="51"/>
      <c r="M64" s="50">
        <f>ROUND(SUM(M73,M72,M74,M65,M75),3)</f>
        <v>0</v>
      </c>
      <c r="N64" s="51"/>
      <c r="O64" s="50">
        <f>ROUND(SUM(O73,O72,O74,O65,O75),3)</f>
        <v>0</v>
      </c>
      <c r="P64" s="51"/>
    </row>
    <row r="65" spans="1:16" x14ac:dyDescent="0.2">
      <c r="A65" s="52" t="s">
        <v>1231</v>
      </c>
      <c r="B65" s="52" t="s">
        <v>55</v>
      </c>
      <c r="C65" s="52" t="s">
        <v>33</v>
      </c>
      <c r="D65" s="52" t="s">
        <v>34</v>
      </c>
      <c r="E65" s="53">
        <f>ROUND(SUM(E66,E67,E68,E69,E70,E71),3)</f>
        <v>0</v>
      </c>
      <c r="F65" s="54"/>
      <c r="G65" s="53">
        <f>ROUND(SUM(G66,G67,G68,G69,G70,G71),3)</f>
        <v>0</v>
      </c>
      <c r="H65" s="54"/>
      <c r="I65" s="53">
        <f>ROUND(SUM(I66,I67,I68,I69,I70,I71),3)</f>
        <v>0</v>
      </c>
      <c r="J65" s="54"/>
      <c r="K65" s="53">
        <f>ROUND(SUM(K66,K67,K68,K69,K70,K71),3)</f>
        <v>0</v>
      </c>
      <c r="L65" s="54"/>
      <c r="M65" s="53">
        <f>ROUND(SUM(M66,M67,M68,M69,M70,M71),3)</f>
        <v>0</v>
      </c>
      <c r="N65" s="54"/>
      <c r="O65" s="53">
        <f>ROUND(SUM(O66,O67,O68,O69,O70,O71),3)</f>
        <v>0</v>
      </c>
      <c r="P65" s="54"/>
    </row>
    <row r="66" spans="1:16" x14ac:dyDescent="0.2">
      <c r="A66" s="37" t="s">
        <v>1232</v>
      </c>
      <c r="B66" s="37" t="s">
        <v>57</v>
      </c>
      <c r="C66" s="37" t="s">
        <v>33</v>
      </c>
      <c r="D66" s="37" t="s">
        <v>34</v>
      </c>
    </row>
    <row r="67" spans="1:16" x14ac:dyDescent="0.2">
      <c r="A67" s="37" t="s">
        <v>1233</v>
      </c>
      <c r="B67" s="37" t="s">
        <v>59</v>
      </c>
      <c r="C67" s="37" t="s">
        <v>33</v>
      </c>
      <c r="D67" s="37" t="s">
        <v>34</v>
      </c>
    </row>
    <row r="68" spans="1:16" x14ac:dyDescent="0.2">
      <c r="A68" s="37" t="s">
        <v>1234</v>
      </c>
      <c r="B68" s="37" t="s">
        <v>61</v>
      </c>
      <c r="C68" s="37" t="s">
        <v>33</v>
      </c>
      <c r="D68" s="37" t="s">
        <v>34</v>
      </c>
    </row>
    <row r="69" spans="1:16" x14ac:dyDescent="0.2">
      <c r="A69" s="37" t="s">
        <v>1235</v>
      </c>
      <c r="B69" s="37" t="s">
        <v>63</v>
      </c>
      <c r="C69" s="37" t="s">
        <v>33</v>
      </c>
      <c r="D69" s="37" t="s">
        <v>34</v>
      </c>
    </row>
    <row r="70" spans="1:16" x14ac:dyDescent="0.2">
      <c r="A70" s="37" t="s">
        <v>1236</v>
      </c>
      <c r="B70" s="37" t="s">
        <v>65</v>
      </c>
      <c r="C70" s="37" t="s">
        <v>33</v>
      </c>
      <c r="D70" s="37" t="s">
        <v>34</v>
      </c>
    </row>
    <row r="71" spans="1:16" x14ac:dyDescent="0.2">
      <c r="A71" s="37" t="s">
        <v>1237</v>
      </c>
      <c r="B71" s="37" t="s">
        <v>67</v>
      </c>
      <c r="C71" s="37" t="s">
        <v>33</v>
      </c>
      <c r="D71" s="37" t="s">
        <v>34</v>
      </c>
    </row>
    <row r="72" spans="1:16" x14ac:dyDescent="0.2">
      <c r="A72" s="37" t="s">
        <v>1238</v>
      </c>
      <c r="B72" s="37" t="s">
        <v>90</v>
      </c>
      <c r="C72" s="37" t="s">
        <v>33</v>
      </c>
      <c r="D72" s="37" t="s">
        <v>34</v>
      </c>
    </row>
    <row r="73" spans="1:16" x14ac:dyDescent="0.2">
      <c r="A73" s="37" t="s">
        <v>1239</v>
      </c>
      <c r="B73" s="37" t="s">
        <v>1174</v>
      </c>
      <c r="C73" s="37" t="s">
        <v>33</v>
      </c>
      <c r="D73" s="37" t="s">
        <v>34</v>
      </c>
    </row>
    <row r="74" spans="1:16" x14ac:dyDescent="0.2">
      <c r="A74" s="37" t="s">
        <v>1240</v>
      </c>
      <c r="B74" s="37" t="s">
        <v>1241</v>
      </c>
      <c r="C74" s="37" t="s">
        <v>33</v>
      </c>
      <c r="D74" s="37" t="s">
        <v>34</v>
      </c>
    </row>
    <row r="75" spans="1:16" x14ac:dyDescent="0.2">
      <c r="A75" s="37" t="s">
        <v>1242</v>
      </c>
      <c r="B75" s="37" t="s">
        <v>79</v>
      </c>
      <c r="C75" s="37" t="s">
        <v>33</v>
      </c>
      <c r="D75" s="37" t="s">
        <v>34</v>
      </c>
    </row>
    <row r="76" spans="1:16" x14ac:dyDescent="0.2">
      <c r="A76" s="52" t="s">
        <v>1243</v>
      </c>
      <c r="B76" s="52" t="s">
        <v>81</v>
      </c>
      <c r="C76" s="52" t="s">
        <v>1244</v>
      </c>
      <c r="D76" s="52" t="s">
        <v>34</v>
      </c>
      <c r="E76" s="53">
        <f>ROUND(SUM(E77,E78,E79,E81,E80),3)</f>
        <v>0</v>
      </c>
      <c r="F76" s="54"/>
      <c r="G76" s="53">
        <f>ROUND(SUM(G77,G78,G79,G81,G80),3)</f>
        <v>0</v>
      </c>
      <c r="H76" s="54"/>
      <c r="I76" s="53">
        <f>ROUND(SUM(I77,I78,I79,I81,I80),3)</f>
        <v>0</v>
      </c>
      <c r="J76" s="54"/>
      <c r="K76" s="53">
        <f>ROUND(SUM(K77,K78,K79,K81,K80),3)</f>
        <v>0</v>
      </c>
      <c r="L76" s="54"/>
      <c r="M76" s="53">
        <f>ROUND(SUM(M77,M78,M79,M81,M80),3)</f>
        <v>0</v>
      </c>
      <c r="N76" s="54"/>
      <c r="O76" s="53">
        <f>ROUND(SUM(O77,O78,O79,O81,O80),3)</f>
        <v>0</v>
      </c>
      <c r="P76" s="54"/>
    </row>
    <row r="77" spans="1:16" x14ac:dyDescent="0.2">
      <c r="A77" s="37" t="s">
        <v>1245</v>
      </c>
      <c r="B77" s="37" t="s">
        <v>1180</v>
      </c>
      <c r="C77" s="37" t="s">
        <v>33</v>
      </c>
      <c r="D77" s="37" t="s">
        <v>34</v>
      </c>
    </row>
    <row r="78" spans="1:16" x14ac:dyDescent="0.2">
      <c r="A78" s="37" t="s">
        <v>1246</v>
      </c>
      <c r="B78" s="37" t="s">
        <v>90</v>
      </c>
      <c r="C78" s="37" t="s">
        <v>33</v>
      </c>
      <c r="D78" s="37" t="s">
        <v>34</v>
      </c>
    </row>
    <row r="79" spans="1:16" x14ac:dyDescent="0.2">
      <c r="A79" s="37" t="s">
        <v>1247</v>
      </c>
      <c r="B79" s="37" t="s">
        <v>92</v>
      </c>
      <c r="C79" s="37" t="s">
        <v>33</v>
      </c>
      <c r="D79" s="37" t="s">
        <v>34</v>
      </c>
    </row>
    <row r="80" spans="1:16" x14ac:dyDescent="0.2">
      <c r="A80" s="37" t="s">
        <v>1248</v>
      </c>
      <c r="B80" s="37" t="s">
        <v>1249</v>
      </c>
      <c r="C80" s="37" t="s">
        <v>33</v>
      </c>
      <c r="D80" s="37" t="s">
        <v>34</v>
      </c>
    </row>
    <row r="81" spans="1:16" x14ac:dyDescent="0.2">
      <c r="A81" s="37" t="s">
        <v>1250</v>
      </c>
      <c r="B81" s="37" t="s">
        <v>96</v>
      </c>
      <c r="C81" s="37" t="s">
        <v>33</v>
      </c>
      <c r="D81" s="37" t="s">
        <v>34</v>
      </c>
    </row>
    <row r="82" spans="1:16" x14ac:dyDescent="0.2">
      <c r="A82" s="37" t="s">
        <v>1251</v>
      </c>
      <c r="B82" s="37" t="s">
        <v>98</v>
      </c>
      <c r="C82" s="37" t="s">
        <v>33</v>
      </c>
      <c r="D82" s="37" t="s">
        <v>34</v>
      </c>
    </row>
    <row r="83" spans="1:16" x14ac:dyDescent="0.2">
      <c r="A83" s="46" t="s">
        <v>1252</v>
      </c>
      <c r="B83" s="46" t="s">
        <v>100</v>
      </c>
      <c r="C83" s="46" t="s">
        <v>1253</v>
      </c>
      <c r="D83" s="46" t="s">
        <v>34</v>
      </c>
      <c r="E83" s="47">
        <f>ROUND(SUM(E84,E86,E101,E108),3)</f>
        <v>0</v>
      </c>
      <c r="F83" s="48"/>
      <c r="G83" s="47">
        <f>ROUND(SUM(G84,G86,G101,G108),3)</f>
        <v>0</v>
      </c>
      <c r="H83" s="48"/>
      <c r="I83" s="47">
        <f>ROUND(SUM(I84,I86,I101,I108),3)</f>
        <v>0</v>
      </c>
      <c r="J83" s="48"/>
      <c r="K83" s="47">
        <f>ROUND(SUM(K84,K86,K101,K108),3)</f>
        <v>0</v>
      </c>
      <c r="L83" s="48"/>
      <c r="M83" s="47">
        <f>ROUND(SUM(M84,M86,M101,M108),3)</f>
        <v>0</v>
      </c>
      <c r="N83" s="48"/>
      <c r="O83" s="47">
        <f>ROUND(SUM(O84,O86,O101,O108),3)</f>
        <v>0</v>
      </c>
      <c r="P83" s="48"/>
    </row>
    <row r="84" spans="1:16" x14ac:dyDescent="0.2">
      <c r="A84" s="37" t="s">
        <v>1254</v>
      </c>
      <c r="B84" s="37" t="s">
        <v>103</v>
      </c>
      <c r="C84" s="37" t="s">
        <v>33</v>
      </c>
      <c r="D84" s="37" t="s">
        <v>34</v>
      </c>
    </row>
    <row r="85" spans="1:16" x14ac:dyDescent="0.2">
      <c r="A85" s="49" t="s">
        <v>1255</v>
      </c>
      <c r="B85" s="49" t="s">
        <v>105</v>
      </c>
      <c r="C85" s="49" t="s">
        <v>1256</v>
      </c>
      <c r="D85" s="49" t="s">
        <v>34</v>
      </c>
      <c r="E85" s="50">
        <f>ROUND(SUM(E86,E101,E108),3)</f>
        <v>0</v>
      </c>
      <c r="F85" s="51"/>
      <c r="G85" s="50">
        <f>ROUND(SUM(G86,G101,G108),3)</f>
        <v>0</v>
      </c>
      <c r="H85" s="51"/>
      <c r="I85" s="50">
        <f>ROUND(SUM(I86,I101,I108),3)</f>
        <v>0</v>
      </c>
      <c r="J85" s="51"/>
      <c r="K85" s="50">
        <f>ROUND(SUM(K86,K101,K108),3)</f>
        <v>0</v>
      </c>
      <c r="L85" s="51"/>
      <c r="M85" s="50">
        <f>ROUND(SUM(M86,M101,M108),3)</f>
        <v>0</v>
      </c>
      <c r="N85" s="51"/>
      <c r="O85" s="50">
        <f>ROUND(SUM(O86,O101,O108),3)</f>
        <v>0</v>
      </c>
      <c r="P85" s="51"/>
    </row>
    <row r="86" spans="1:16" x14ac:dyDescent="0.2">
      <c r="A86" s="52" t="s">
        <v>1257</v>
      </c>
      <c r="B86" s="52" t="s">
        <v>108</v>
      </c>
      <c r="C86" s="52" t="s">
        <v>1258</v>
      </c>
      <c r="D86" s="52" t="s">
        <v>34</v>
      </c>
      <c r="E86" s="53">
        <f>ROUND(SUM(E87,E88,E89),3)</f>
        <v>0</v>
      </c>
      <c r="F86" s="54"/>
      <c r="G86" s="53">
        <f>ROUND(SUM(G87,G88,G89),3)</f>
        <v>0</v>
      </c>
      <c r="H86" s="54"/>
      <c r="I86" s="53">
        <f>ROUND(SUM(I87,I88,I89),3)</f>
        <v>0</v>
      </c>
      <c r="J86" s="54"/>
      <c r="K86" s="53">
        <f>ROUND(SUM(K87,K88,K89),3)</f>
        <v>0</v>
      </c>
      <c r="L86" s="54"/>
      <c r="M86" s="53">
        <f>ROUND(SUM(M87,M88,M89),3)</f>
        <v>0</v>
      </c>
      <c r="N86" s="54"/>
      <c r="O86" s="53">
        <f>ROUND(SUM(O87,O88,O89),3)</f>
        <v>0</v>
      </c>
      <c r="P86" s="54"/>
    </row>
    <row r="87" spans="1:16" x14ac:dyDescent="0.2">
      <c r="A87" s="37" t="s">
        <v>1259</v>
      </c>
      <c r="B87" s="37" t="s">
        <v>111</v>
      </c>
      <c r="C87" s="37" t="s">
        <v>33</v>
      </c>
      <c r="D87" s="37" t="s">
        <v>34</v>
      </c>
    </row>
    <row r="88" spans="1:16" x14ac:dyDescent="0.2">
      <c r="A88" s="37" t="s">
        <v>1260</v>
      </c>
      <c r="B88" s="37" t="s">
        <v>113</v>
      </c>
      <c r="C88" s="37" t="s">
        <v>33</v>
      </c>
      <c r="D88" s="37" t="s">
        <v>34</v>
      </c>
    </row>
    <row r="89" spans="1:16" x14ac:dyDescent="0.2">
      <c r="A89" s="52" t="s">
        <v>1261</v>
      </c>
      <c r="B89" s="52" t="s">
        <v>115</v>
      </c>
      <c r="C89" s="52" t="s">
        <v>33</v>
      </c>
      <c r="D89" s="52" t="s">
        <v>34</v>
      </c>
      <c r="E89" s="53">
        <f>ROUND(SUM(E90,E91,E92,E93,E94,E95,E96,E97,E98,E99,E100),3)</f>
        <v>0</v>
      </c>
      <c r="F89" s="54"/>
      <c r="G89" s="53">
        <f>ROUND(SUM(G90,G91,G92,G93,G94,G95,G96,G97,G98,G99,G100),3)</f>
        <v>0</v>
      </c>
      <c r="H89" s="54"/>
      <c r="I89" s="53">
        <f>ROUND(SUM(I90,I91,I92,I93,I94,I95,I96,I97,I98,I99,I100),3)</f>
        <v>0</v>
      </c>
      <c r="J89" s="54"/>
      <c r="K89" s="53">
        <f>ROUND(SUM(K90,K91,K92,K93,K94,K95,K96,K97,K98,K99,K100),3)</f>
        <v>0</v>
      </c>
      <c r="L89" s="54"/>
      <c r="M89" s="53">
        <f>ROUND(SUM(M90,M91,M92,M93,M94,M95,M96,M97,M98,M99,M100),3)</f>
        <v>0</v>
      </c>
      <c r="N89" s="54"/>
      <c r="O89" s="53">
        <f>ROUND(SUM(O90,O91,O92,O93,O94,O95,O96,O97,O98,O99,O100),3)</f>
        <v>0</v>
      </c>
      <c r="P89" s="54"/>
    </row>
    <row r="90" spans="1:16" x14ac:dyDescent="0.2">
      <c r="A90" s="37" t="s">
        <v>1262</v>
      </c>
      <c r="B90" s="37" t="s">
        <v>117</v>
      </c>
      <c r="C90" s="37" t="s">
        <v>33</v>
      </c>
      <c r="D90" s="37" t="s">
        <v>34</v>
      </c>
    </row>
    <row r="91" spans="1:16" x14ac:dyDescent="0.2">
      <c r="A91" s="37" t="s">
        <v>1263</v>
      </c>
      <c r="B91" s="37" t="s">
        <v>119</v>
      </c>
      <c r="C91" s="37" t="s">
        <v>33</v>
      </c>
      <c r="D91" s="37" t="s">
        <v>34</v>
      </c>
    </row>
    <row r="92" spans="1:16" x14ac:dyDescent="0.2">
      <c r="A92" s="37" t="s">
        <v>1264</v>
      </c>
      <c r="B92" s="37" t="s">
        <v>121</v>
      </c>
      <c r="C92" s="37" t="s">
        <v>33</v>
      </c>
      <c r="D92" s="37" t="s">
        <v>34</v>
      </c>
    </row>
    <row r="93" spans="1:16" x14ac:dyDescent="0.2">
      <c r="A93" s="37" t="s">
        <v>1265</v>
      </c>
      <c r="B93" s="37" t="s">
        <v>123</v>
      </c>
      <c r="C93" s="37" t="s">
        <v>33</v>
      </c>
      <c r="D93" s="37" t="s">
        <v>34</v>
      </c>
    </row>
    <row r="94" spans="1:16" x14ac:dyDescent="0.2">
      <c r="A94" s="37" t="s">
        <v>1266</v>
      </c>
      <c r="B94" s="37" t="s">
        <v>125</v>
      </c>
      <c r="C94" s="37" t="s">
        <v>33</v>
      </c>
      <c r="D94" s="37" t="s">
        <v>34</v>
      </c>
    </row>
    <row r="95" spans="1:16" x14ac:dyDescent="0.2">
      <c r="A95" s="37" t="s">
        <v>1267</v>
      </c>
      <c r="B95" s="37" t="s">
        <v>127</v>
      </c>
      <c r="C95" s="37" t="s">
        <v>33</v>
      </c>
      <c r="D95" s="37" t="s">
        <v>34</v>
      </c>
    </row>
    <row r="96" spans="1:16" x14ac:dyDescent="0.2">
      <c r="A96" s="37" t="s">
        <v>1268</v>
      </c>
      <c r="B96" s="37" t="s">
        <v>129</v>
      </c>
      <c r="C96" s="37" t="s">
        <v>33</v>
      </c>
      <c r="D96" s="37" t="s">
        <v>34</v>
      </c>
    </row>
    <row r="97" spans="1:16" x14ac:dyDescent="0.2">
      <c r="A97" s="37" t="s">
        <v>1269</v>
      </c>
      <c r="B97" s="37" t="s">
        <v>131</v>
      </c>
      <c r="C97" s="37" t="s">
        <v>33</v>
      </c>
      <c r="D97" s="37" t="s">
        <v>34</v>
      </c>
    </row>
    <row r="98" spans="1:16" x14ac:dyDescent="0.2">
      <c r="A98" s="37" t="s">
        <v>1270</v>
      </c>
      <c r="B98" s="37" t="s">
        <v>133</v>
      </c>
      <c r="C98" s="37" t="s">
        <v>33</v>
      </c>
      <c r="D98" s="37" t="s">
        <v>34</v>
      </c>
    </row>
    <row r="99" spans="1:16" x14ac:dyDescent="0.2">
      <c r="A99" s="37" t="s">
        <v>1271</v>
      </c>
      <c r="B99" s="37" t="s">
        <v>135</v>
      </c>
      <c r="C99" s="37" t="s">
        <v>33</v>
      </c>
      <c r="D99" s="37" t="s">
        <v>34</v>
      </c>
    </row>
    <row r="100" spans="1:16" x14ac:dyDescent="0.2">
      <c r="A100" s="37" t="s">
        <v>1272</v>
      </c>
      <c r="B100" s="37" t="s">
        <v>137</v>
      </c>
      <c r="C100" s="37" t="s">
        <v>33</v>
      </c>
      <c r="D100" s="37" t="s">
        <v>34</v>
      </c>
    </row>
    <row r="101" spans="1:16" x14ac:dyDescent="0.2">
      <c r="A101" s="52" t="s">
        <v>1273</v>
      </c>
      <c r="B101" s="52" t="s">
        <v>139</v>
      </c>
      <c r="C101" s="52" t="s">
        <v>1274</v>
      </c>
      <c r="D101" s="52" t="s">
        <v>34</v>
      </c>
      <c r="E101" s="53">
        <f>ROUND(SUM(E102,E103,E104,E105,E107,E106),3)</f>
        <v>0</v>
      </c>
      <c r="F101" s="54"/>
      <c r="G101" s="53">
        <f>ROUND(SUM(G102,G103,G104,G105,G107,G106),3)</f>
        <v>0</v>
      </c>
      <c r="H101" s="54"/>
      <c r="I101" s="53">
        <f>ROUND(SUM(I102,I103,I104,I105,I107,I106),3)</f>
        <v>0</v>
      </c>
      <c r="J101" s="54"/>
      <c r="K101" s="53">
        <f>ROUND(SUM(K102,K103,K104,K105,K107,K106),3)</f>
        <v>0</v>
      </c>
      <c r="L101" s="54"/>
      <c r="M101" s="53">
        <f>ROUND(SUM(M102,M103,M104,M105,M107,M106),3)</f>
        <v>0</v>
      </c>
      <c r="N101" s="54"/>
      <c r="O101" s="53">
        <f>ROUND(SUM(O102,O103,O104,O105,O107,O106),3)</f>
        <v>0</v>
      </c>
      <c r="P101" s="54"/>
    </row>
    <row r="102" spans="1:16" x14ac:dyDescent="0.2">
      <c r="A102" s="37" t="s">
        <v>1275</v>
      </c>
      <c r="B102" s="37" t="s">
        <v>1276</v>
      </c>
      <c r="C102" s="37" t="s">
        <v>33</v>
      </c>
      <c r="D102" s="37" t="s">
        <v>34</v>
      </c>
    </row>
    <row r="103" spans="1:16" x14ac:dyDescent="0.2">
      <c r="A103" s="37" t="s">
        <v>1277</v>
      </c>
      <c r="B103" s="37" t="s">
        <v>142</v>
      </c>
      <c r="C103" s="37" t="s">
        <v>33</v>
      </c>
      <c r="D103" s="37" t="s">
        <v>34</v>
      </c>
    </row>
    <row r="104" spans="1:16" x14ac:dyDescent="0.2">
      <c r="A104" s="37" t="s">
        <v>1278</v>
      </c>
      <c r="B104" s="37" t="s">
        <v>1279</v>
      </c>
      <c r="C104" s="37" t="s">
        <v>33</v>
      </c>
      <c r="D104" s="37" t="s">
        <v>34</v>
      </c>
    </row>
    <row r="105" spans="1:16" x14ac:dyDescent="0.2">
      <c r="A105" s="37" t="s">
        <v>1280</v>
      </c>
      <c r="B105" s="37" t="s">
        <v>144</v>
      </c>
      <c r="C105" s="37" t="s">
        <v>33</v>
      </c>
      <c r="D105" s="37" t="s">
        <v>34</v>
      </c>
    </row>
    <row r="106" spans="1:16" x14ac:dyDescent="0.2">
      <c r="A106" s="37" t="s">
        <v>1281</v>
      </c>
      <c r="B106" s="37" t="s">
        <v>1209</v>
      </c>
      <c r="C106" s="37" t="s">
        <v>33</v>
      </c>
      <c r="D106" s="37" t="s">
        <v>34</v>
      </c>
    </row>
    <row r="107" spans="1:16" x14ac:dyDescent="0.2">
      <c r="A107" s="37" t="s">
        <v>1282</v>
      </c>
      <c r="B107" s="37" t="s">
        <v>146</v>
      </c>
      <c r="C107" s="37" t="s">
        <v>33</v>
      </c>
      <c r="D107" s="37" t="s">
        <v>34</v>
      </c>
    </row>
    <row r="108" spans="1:16" x14ac:dyDescent="0.2">
      <c r="A108" s="52" t="s">
        <v>1283</v>
      </c>
      <c r="B108" s="52" t="s">
        <v>148</v>
      </c>
      <c r="C108" s="52" t="s">
        <v>1284</v>
      </c>
      <c r="D108" s="52" t="s">
        <v>34</v>
      </c>
      <c r="E108" s="53">
        <f>ROUND(SUM(E109,E111,E112,E110),3)</f>
        <v>0</v>
      </c>
      <c r="F108" s="54"/>
      <c r="G108" s="53">
        <f>ROUND(SUM(G109,G111,G112,G110),3)</f>
        <v>0</v>
      </c>
      <c r="H108" s="54"/>
      <c r="I108" s="53">
        <f>ROUND(SUM(I109,I111,I112,I110),3)</f>
        <v>0</v>
      </c>
      <c r="J108" s="54"/>
      <c r="K108" s="53">
        <f>ROUND(SUM(K109,K111,K112,K110),3)</f>
        <v>0</v>
      </c>
      <c r="L108" s="54"/>
      <c r="M108" s="53">
        <f>ROUND(SUM(M109,M111,M112,M110),3)</f>
        <v>0</v>
      </c>
      <c r="N108" s="54"/>
      <c r="O108" s="53">
        <f>ROUND(SUM(O109,O111,O112,O110),3)</f>
        <v>0</v>
      </c>
      <c r="P108" s="54"/>
    </row>
    <row r="109" spans="1:16" x14ac:dyDescent="0.2">
      <c r="A109" s="37" t="s">
        <v>1285</v>
      </c>
      <c r="B109" s="37" t="s">
        <v>151</v>
      </c>
      <c r="C109" s="37" t="s">
        <v>33</v>
      </c>
      <c r="D109" s="37" t="s">
        <v>34</v>
      </c>
    </row>
    <row r="110" spans="1:16" x14ac:dyDescent="0.2">
      <c r="A110" s="37" t="s">
        <v>1286</v>
      </c>
      <c r="B110" s="37" t="s">
        <v>157</v>
      </c>
      <c r="C110" s="37" t="s">
        <v>33</v>
      </c>
      <c r="D110" s="37" t="s">
        <v>34</v>
      </c>
    </row>
    <row r="111" spans="1:16" x14ac:dyDescent="0.2">
      <c r="A111" s="37" t="s">
        <v>1287</v>
      </c>
      <c r="B111" s="37" t="s">
        <v>153</v>
      </c>
      <c r="C111" s="37" t="s">
        <v>33</v>
      </c>
      <c r="D111" s="37" t="s">
        <v>34</v>
      </c>
    </row>
    <row r="112" spans="1:16" x14ac:dyDescent="0.2">
      <c r="A112" s="37" t="s">
        <v>1288</v>
      </c>
      <c r="B112" s="37" t="s">
        <v>159</v>
      </c>
      <c r="C112" s="37" t="s">
        <v>33</v>
      </c>
      <c r="D112" s="37" t="s">
        <v>34</v>
      </c>
    </row>
    <row r="113" spans="1:16" ht="16.5" x14ac:dyDescent="0.3">
      <c r="A113" s="41" t="s">
        <v>1289</v>
      </c>
      <c r="B113" s="41"/>
      <c r="C113" s="41"/>
      <c r="D113" s="41" t="s">
        <v>29</v>
      </c>
      <c r="E113" s="42">
        <v>2018</v>
      </c>
      <c r="F113" s="42" t="s">
        <v>30</v>
      </c>
      <c r="G113" s="42">
        <v>2019</v>
      </c>
      <c r="H113" s="42" t="s">
        <v>30</v>
      </c>
      <c r="I113" s="42">
        <v>2020</v>
      </c>
      <c r="J113" s="42" t="s">
        <v>30</v>
      </c>
      <c r="K113" s="42">
        <v>2021</v>
      </c>
      <c r="L113" s="42" t="s">
        <v>30</v>
      </c>
      <c r="M113" s="42">
        <v>2022</v>
      </c>
      <c r="N113" s="42" t="s">
        <v>30</v>
      </c>
      <c r="O113" s="42">
        <v>2023</v>
      </c>
      <c r="P113" s="42" t="s">
        <v>30</v>
      </c>
    </row>
    <row r="114" spans="1:16" hidden="1" outlineLevel="1" x14ac:dyDescent="0.2">
      <c r="A114" s="37" t="s">
        <v>1290</v>
      </c>
      <c r="B114" s="37" t="s">
        <v>32</v>
      </c>
      <c r="C114" s="37" t="s">
        <v>33</v>
      </c>
      <c r="D114" s="37" t="s">
        <v>34</v>
      </c>
    </row>
    <row r="115" spans="1:16" hidden="1" outlineLevel="1" x14ac:dyDescent="0.2">
      <c r="A115" s="37" t="s">
        <v>1291</v>
      </c>
      <c r="B115" s="37" t="s">
        <v>36</v>
      </c>
      <c r="C115" s="37" t="s">
        <v>33</v>
      </c>
      <c r="D115" s="37" t="s">
        <v>34</v>
      </c>
    </row>
    <row r="116" spans="1:16" hidden="1" outlineLevel="1" x14ac:dyDescent="0.2">
      <c r="A116" s="37" t="s">
        <v>1292</v>
      </c>
      <c r="B116" s="37" t="s">
        <v>38</v>
      </c>
      <c r="C116" s="37" t="s">
        <v>33</v>
      </c>
      <c r="D116" s="37" t="s">
        <v>34</v>
      </c>
    </row>
    <row r="117" spans="1:16" hidden="1" outlineLevel="1" x14ac:dyDescent="0.2">
      <c r="A117" s="37" t="s">
        <v>1293</v>
      </c>
      <c r="B117" s="37" t="s">
        <v>40</v>
      </c>
      <c r="C117" s="37" t="s">
        <v>33</v>
      </c>
      <c r="D117" s="37" t="s">
        <v>34</v>
      </c>
    </row>
    <row r="118" spans="1:16" hidden="1" outlineLevel="1" x14ac:dyDescent="0.2">
      <c r="A118" s="37" t="s">
        <v>1294</v>
      </c>
      <c r="B118" s="37" t="s">
        <v>44</v>
      </c>
      <c r="C118" s="37" t="s">
        <v>33</v>
      </c>
      <c r="D118" s="37" t="s">
        <v>34</v>
      </c>
    </row>
    <row r="119" spans="1:16" hidden="1" outlineLevel="1" x14ac:dyDescent="0.2">
      <c r="A119" s="46" t="s">
        <v>1295</v>
      </c>
      <c r="B119" s="46" t="s">
        <v>46</v>
      </c>
      <c r="C119" s="46" t="s">
        <v>1296</v>
      </c>
      <c r="D119" s="46" t="s">
        <v>34</v>
      </c>
      <c r="E119" s="47">
        <f>ROUND(SUM(E114,E115,E116,-E117,-E118),3)</f>
        <v>0</v>
      </c>
      <c r="F119" s="48"/>
      <c r="G119" s="47">
        <f>ROUND(SUM(G114,G115,G116,-G117,-G118),3)</f>
        <v>0</v>
      </c>
      <c r="H119" s="48"/>
      <c r="I119" s="47">
        <f>ROUND(SUM(I114,I115,I116,-I117,-I118),3)</f>
        <v>0</v>
      </c>
      <c r="J119" s="48"/>
      <c r="K119" s="47">
        <f>ROUND(SUM(K114,K115,K116,-K117,-K118),3)</f>
        <v>0</v>
      </c>
      <c r="L119" s="48"/>
      <c r="M119" s="47">
        <f>ROUND(SUM(M114,M115,M116,-M117,-M118),3)</f>
        <v>0</v>
      </c>
      <c r="N119" s="48"/>
      <c r="O119" s="47">
        <f>ROUND(SUM(O114,O115,O116,-O117,-O118),3)</f>
        <v>0</v>
      </c>
      <c r="P119" s="48"/>
    </row>
    <row r="120" spans="1:16" hidden="1" outlineLevel="1" x14ac:dyDescent="0.2">
      <c r="A120" s="37" t="s">
        <v>1297</v>
      </c>
      <c r="B120" s="37" t="s">
        <v>1159</v>
      </c>
      <c r="C120" s="37" t="s">
        <v>33</v>
      </c>
      <c r="D120" s="37" t="s">
        <v>34</v>
      </c>
    </row>
    <row r="121" spans="1:16" hidden="1" outlineLevel="1" x14ac:dyDescent="0.2">
      <c r="A121" s="49" t="s">
        <v>1298</v>
      </c>
      <c r="B121" s="49" t="s">
        <v>49</v>
      </c>
      <c r="C121" s="49" t="s">
        <v>1299</v>
      </c>
      <c r="D121" s="49" t="s">
        <v>34</v>
      </c>
      <c r="E121" s="50">
        <f>ROUND(SUM(-E120,-E122,E119),3)</f>
        <v>0</v>
      </c>
      <c r="F121" s="51"/>
      <c r="G121" s="50">
        <f>ROUND(SUM(-G120,-G122,G119),3)</f>
        <v>0</v>
      </c>
      <c r="H121" s="51"/>
      <c r="I121" s="50">
        <f>ROUND(SUM(-I120,-I122,I119),3)</f>
        <v>0</v>
      </c>
      <c r="J121" s="51"/>
      <c r="K121" s="50">
        <f>ROUND(SUM(-K120,-K122,K119),3)</f>
        <v>0</v>
      </c>
      <c r="L121" s="51"/>
      <c r="M121" s="50">
        <f>ROUND(SUM(-M120,-M122,M119),3)</f>
        <v>0</v>
      </c>
      <c r="N121" s="51"/>
      <c r="O121" s="50">
        <f>ROUND(SUM(-O120,-O122,O119),3)</f>
        <v>0</v>
      </c>
      <c r="P121" s="51"/>
    </row>
    <row r="122" spans="1:16" hidden="1" outlineLevel="1" x14ac:dyDescent="0.2">
      <c r="A122" s="52" t="s">
        <v>1300</v>
      </c>
      <c r="B122" s="52" t="s">
        <v>52</v>
      </c>
      <c r="C122" s="52" t="s">
        <v>1301</v>
      </c>
      <c r="D122" s="52" t="s">
        <v>34</v>
      </c>
      <c r="E122" s="53">
        <f>ROUND(SUM(E123),3)</f>
        <v>0</v>
      </c>
      <c r="F122" s="54"/>
      <c r="G122" s="53">
        <f>ROUND(SUM(G123),3)</f>
        <v>0</v>
      </c>
      <c r="H122" s="54"/>
      <c r="I122" s="53">
        <f>ROUND(SUM(I123),3)</f>
        <v>0</v>
      </c>
      <c r="J122" s="54"/>
      <c r="K122" s="53">
        <f>ROUND(SUM(K123),3)</f>
        <v>0</v>
      </c>
      <c r="L122" s="54"/>
      <c r="M122" s="53">
        <f>ROUND(SUM(M123),3)</f>
        <v>0</v>
      </c>
      <c r="N122" s="54"/>
      <c r="O122" s="53">
        <f>ROUND(SUM(O123),3)</f>
        <v>0</v>
      </c>
      <c r="P122" s="54"/>
    </row>
    <row r="123" spans="1:16" hidden="1" outlineLevel="1" x14ac:dyDescent="0.2">
      <c r="A123" s="37" t="s">
        <v>1302</v>
      </c>
      <c r="B123" s="37" t="s">
        <v>90</v>
      </c>
      <c r="C123" s="37" t="s">
        <v>33</v>
      </c>
      <c r="D123" s="37" t="s">
        <v>34</v>
      </c>
    </row>
    <row r="124" spans="1:16" ht="16.5" collapsed="1" x14ac:dyDescent="0.3">
      <c r="A124" s="41" t="s">
        <v>1303</v>
      </c>
      <c r="B124" s="41"/>
      <c r="C124" s="41"/>
      <c r="D124" s="41" t="s">
        <v>29</v>
      </c>
      <c r="E124" s="42">
        <v>2018</v>
      </c>
      <c r="F124" s="42" t="s">
        <v>30</v>
      </c>
      <c r="G124" s="42">
        <v>2019</v>
      </c>
      <c r="H124" s="42" t="s">
        <v>30</v>
      </c>
      <c r="I124" s="42">
        <v>2020</v>
      </c>
      <c r="J124" s="42" t="s">
        <v>30</v>
      </c>
      <c r="K124" s="42">
        <v>2021</v>
      </c>
      <c r="L124" s="42" t="s">
        <v>30</v>
      </c>
      <c r="M124" s="42">
        <v>2022</v>
      </c>
      <c r="N124" s="42" t="s">
        <v>30</v>
      </c>
      <c r="O124" s="42">
        <v>2023</v>
      </c>
      <c r="P124" s="42" t="s">
        <v>30</v>
      </c>
    </row>
    <row r="125" spans="1:16" x14ac:dyDescent="0.2">
      <c r="A125" s="37" t="s">
        <v>1304</v>
      </c>
      <c r="B125" s="37" t="s">
        <v>32</v>
      </c>
      <c r="C125" s="37" t="s">
        <v>33</v>
      </c>
      <c r="D125" s="37" t="s">
        <v>34</v>
      </c>
    </row>
    <row r="126" spans="1:16" x14ac:dyDescent="0.2">
      <c r="A126" s="37" t="s">
        <v>1305</v>
      </c>
      <c r="B126" s="37" t="s">
        <v>36</v>
      </c>
      <c r="C126" s="37" t="s">
        <v>33</v>
      </c>
      <c r="D126" s="37" t="s">
        <v>34</v>
      </c>
    </row>
    <row r="127" spans="1:16" x14ac:dyDescent="0.2">
      <c r="A127" s="37" t="s">
        <v>1306</v>
      </c>
      <c r="B127" s="37" t="s">
        <v>1307</v>
      </c>
      <c r="C127" s="37" t="s">
        <v>33</v>
      </c>
      <c r="D127" s="37" t="s">
        <v>34</v>
      </c>
    </row>
    <row r="128" spans="1:16" x14ac:dyDescent="0.2">
      <c r="A128" s="37" t="s">
        <v>1308</v>
      </c>
      <c r="B128" s="37" t="s">
        <v>38</v>
      </c>
      <c r="C128" s="37" t="s">
        <v>33</v>
      </c>
      <c r="D128" s="37" t="s">
        <v>34</v>
      </c>
    </row>
    <row r="129" spans="1:16" x14ac:dyDescent="0.2">
      <c r="A129" s="37" t="s">
        <v>1309</v>
      </c>
      <c r="B129" s="37" t="s">
        <v>40</v>
      </c>
      <c r="C129" s="37" t="s">
        <v>33</v>
      </c>
      <c r="D129" s="37" t="s">
        <v>34</v>
      </c>
    </row>
    <row r="130" spans="1:16" x14ac:dyDescent="0.2">
      <c r="A130" s="37" t="s">
        <v>1310</v>
      </c>
      <c r="B130" s="37" t="s">
        <v>44</v>
      </c>
      <c r="C130" s="37" t="s">
        <v>33</v>
      </c>
      <c r="D130" s="37" t="s">
        <v>34</v>
      </c>
    </row>
    <row r="131" spans="1:16" x14ac:dyDescent="0.2">
      <c r="A131" s="46" t="s">
        <v>1311</v>
      </c>
      <c r="B131" s="46" t="s">
        <v>46</v>
      </c>
      <c r="C131" s="46" t="s">
        <v>1312</v>
      </c>
      <c r="D131" s="46" t="s">
        <v>34</v>
      </c>
      <c r="E131" s="47">
        <f>ROUND(SUM(E125,E126,E128,-E129,-E130),3)</f>
        <v>0</v>
      </c>
      <c r="F131" s="48"/>
      <c r="G131" s="47">
        <f>ROUND(SUM(G125,G126,G128,-G129,-G130),3)</f>
        <v>0</v>
      </c>
      <c r="H131" s="48"/>
      <c r="I131" s="47">
        <f>ROUND(SUM(I125,I126,I128,-I129,-I130),3)</f>
        <v>0</v>
      </c>
      <c r="J131" s="48"/>
      <c r="K131" s="47">
        <f>ROUND(SUM(K125,K126,K128,-K129,-K130),3)</f>
        <v>0</v>
      </c>
      <c r="L131" s="48"/>
      <c r="M131" s="47">
        <f>ROUND(SUM(M125,M126,M128,-M129,-M130),3)</f>
        <v>0</v>
      </c>
      <c r="N131" s="48"/>
      <c r="O131" s="47">
        <f>ROUND(SUM(O125,O126,O128,-O129,-O130),3)</f>
        <v>0</v>
      </c>
      <c r="P131" s="48"/>
    </row>
    <row r="132" spans="1:16" x14ac:dyDescent="0.2">
      <c r="A132" s="37" t="s">
        <v>1313</v>
      </c>
      <c r="B132" s="37" t="s">
        <v>1159</v>
      </c>
      <c r="C132" s="37" t="s">
        <v>33</v>
      </c>
      <c r="D132" s="37" t="s">
        <v>34</v>
      </c>
    </row>
    <row r="133" spans="1:16" x14ac:dyDescent="0.2">
      <c r="A133" s="49" t="s">
        <v>1314</v>
      </c>
      <c r="B133" s="49" t="s">
        <v>49</v>
      </c>
      <c r="C133" s="49" t="s">
        <v>1315</v>
      </c>
      <c r="D133" s="49" t="s">
        <v>34</v>
      </c>
      <c r="E133" s="50">
        <f>ROUND(SUM(-E132,-E134,-E145,-E150,E131,-E151),3)</f>
        <v>0</v>
      </c>
      <c r="F133" s="51"/>
      <c r="G133" s="50">
        <f>ROUND(SUM(-G132,-G134,-G145,-G150,G131,-G151),3)</f>
        <v>0</v>
      </c>
      <c r="H133" s="51"/>
      <c r="I133" s="50">
        <f>ROUND(SUM(-I132,-I134,-I145,-I150,I131,-I151),3)</f>
        <v>0</v>
      </c>
      <c r="J133" s="51"/>
      <c r="K133" s="50">
        <f>ROUND(SUM(-K132,-K134,-K145,-K150,K131,-K151),3)</f>
        <v>0</v>
      </c>
      <c r="L133" s="51"/>
      <c r="M133" s="50">
        <f>ROUND(SUM(-M132,-M134,-M145,-M150,M131,-M151),3)</f>
        <v>0</v>
      </c>
      <c r="N133" s="51"/>
      <c r="O133" s="50">
        <f>ROUND(SUM(-O132,-O134,-O145,-O150,O131,-O151),3)</f>
        <v>0</v>
      </c>
      <c r="P133" s="51"/>
    </row>
    <row r="134" spans="1:16" x14ac:dyDescent="0.2">
      <c r="A134" s="49" t="s">
        <v>1316</v>
      </c>
      <c r="B134" s="49" t="s">
        <v>52</v>
      </c>
      <c r="C134" s="49" t="s">
        <v>1317</v>
      </c>
      <c r="D134" s="49" t="s">
        <v>34</v>
      </c>
      <c r="E134" s="50">
        <f>ROUND(SUM(E142,E143,E135,E144),3)</f>
        <v>0</v>
      </c>
      <c r="F134" s="51"/>
      <c r="G134" s="50">
        <f>ROUND(SUM(G142,G143,G135,G144),3)</f>
        <v>0</v>
      </c>
      <c r="H134" s="51"/>
      <c r="I134" s="50">
        <f>ROUND(SUM(I142,I143,I135,I144),3)</f>
        <v>0</v>
      </c>
      <c r="J134" s="51"/>
      <c r="K134" s="50">
        <f>ROUND(SUM(K142,K143,K135,K144),3)</f>
        <v>0</v>
      </c>
      <c r="L134" s="51"/>
      <c r="M134" s="50">
        <f>ROUND(SUM(M142,M143,M135,M144),3)</f>
        <v>0</v>
      </c>
      <c r="N134" s="51"/>
      <c r="O134" s="50">
        <f>ROUND(SUM(O142,O143,O135,O144),3)</f>
        <v>0</v>
      </c>
      <c r="P134" s="51"/>
    </row>
    <row r="135" spans="1:16" x14ac:dyDescent="0.2">
      <c r="A135" s="52" t="s">
        <v>1318</v>
      </c>
      <c r="B135" s="52" t="s">
        <v>55</v>
      </c>
      <c r="C135" s="52" t="s">
        <v>33</v>
      </c>
      <c r="D135" s="52" t="s">
        <v>34</v>
      </c>
      <c r="E135" s="53">
        <f>ROUND(SUM(E136,E137,E138,E139,E140,E141),3)</f>
        <v>0</v>
      </c>
      <c r="F135" s="54"/>
      <c r="G135" s="53">
        <f>ROUND(SUM(G136,G137,G138,G139,G140,G141),3)</f>
        <v>0</v>
      </c>
      <c r="H135" s="54"/>
      <c r="I135" s="53">
        <f>ROUND(SUM(I136,I137,I138,I139,I140,I141),3)</f>
        <v>0</v>
      </c>
      <c r="J135" s="54"/>
      <c r="K135" s="53">
        <f>ROUND(SUM(K136,K137,K138,K139,K140,K141),3)</f>
        <v>0</v>
      </c>
      <c r="L135" s="54"/>
      <c r="M135" s="53">
        <f>ROUND(SUM(M136,M137,M138,M139,M140,M141),3)</f>
        <v>0</v>
      </c>
      <c r="N135" s="54"/>
      <c r="O135" s="53">
        <f>ROUND(SUM(O136,O137,O138,O139,O140,O141),3)</f>
        <v>0</v>
      </c>
      <c r="P135" s="54"/>
    </row>
    <row r="136" spans="1:16" x14ac:dyDescent="0.2">
      <c r="A136" s="37" t="s">
        <v>1319</v>
      </c>
      <c r="B136" s="37" t="s">
        <v>57</v>
      </c>
      <c r="C136" s="37" t="s">
        <v>33</v>
      </c>
      <c r="D136" s="37" t="s">
        <v>34</v>
      </c>
    </row>
    <row r="137" spans="1:16" x14ac:dyDescent="0.2">
      <c r="A137" s="37" t="s">
        <v>1320</v>
      </c>
      <c r="B137" s="37" t="s">
        <v>59</v>
      </c>
      <c r="C137" s="37" t="s">
        <v>33</v>
      </c>
      <c r="D137" s="37" t="s">
        <v>34</v>
      </c>
    </row>
    <row r="138" spans="1:16" x14ac:dyDescent="0.2">
      <c r="A138" s="37" t="s">
        <v>1321</v>
      </c>
      <c r="B138" s="37" t="s">
        <v>61</v>
      </c>
      <c r="C138" s="37" t="s">
        <v>33</v>
      </c>
      <c r="D138" s="37" t="s">
        <v>34</v>
      </c>
    </row>
    <row r="139" spans="1:16" x14ac:dyDescent="0.2">
      <c r="A139" s="37" t="s">
        <v>1322</v>
      </c>
      <c r="B139" s="37" t="s">
        <v>63</v>
      </c>
      <c r="C139" s="37" t="s">
        <v>33</v>
      </c>
      <c r="D139" s="37" t="s">
        <v>34</v>
      </c>
    </row>
    <row r="140" spans="1:16" x14ac:dyDescent="0.2">
      <c r="A140" s="37" t="s">
        <v>1323</v>
      </c>
      <c r="B140" s="37" t="s">
        <v>65</v>
      </c>
      <c r="C140" s="37" t="s">
        <v>33</v>
      </c>
      <c r="D140" s="37" t="s">
        <v>34</v>
      </c>
    </row>
    <row r="141" spans="1:16" x14ac:dyDescent="0.2">
      <c r="A141" s="37" t="s">
        <v>1324</v>
      </c>
      <c r="B141" s="37" t="s">
        <v>67</v>
      </c>
      <c r="C141" s="37" t="s">
        <v>33</v>
      </c>
      <c r="D141" s="37" t="s">
        <v>34</v>
      </c>
    </row>
    <row r="142" spans="1:16" x14ac:dyDescent="0.2">
      <c r="A142" s="37" t="s">
        <v>1325</v>
      </c>
      <c r="B142" s="37" t="s">
        <v>1174</v>
      </c>
      <c r="C142" s="37" t="s">
        <v>33</v>
      </c>
      <c r="D142" s="37" t="s">
        <v>34</v>
      </c>
    </row>
    <row r="143" spans="1:16" x14ac:dyDescent="0.2">
      <c r="A143" s="37" t="s">
        <v>1326</v>
      </c>
      <c r="B143" s="37" t="s">
        <v>90</v>
      </c>
      <c r="C143" s="37" t="s">
        <v>33</v>
      </c>
      <c r="D143" s="37" t="s">
        <v>34</v>
      </c>
    </row>
    <row r="144" spans="1:16" x14ac:dyDescent="0.2">
      <c r="A144" s="37" t="s">
        <v>1327</v>
      </c>
      <c r="B144" s="37" t="s">
        <v>79</v>
      </c>
      <c r="C144" s="37" t="s">
        <v>33</v>
      </c>
      <c r="D144" s="37" t="s">
        <v>34</v>
      </c>
    </row>
    <row r="145" spans="1:16" x14ac:dyDescent="0.2">
      <c r="A145" s="52" t="s">
        <v>1328</v>
      </c>
      <c r="B145" s="52" t="s">
        <v>81</v>
      </c>
      <c r="C145" s="52" t="s">
        <v>1329</v>
      </c>
      <c r="D145" s="52" t="s">
        <v>34</v>
      </c>
      <c r="E145" s="53">
        <f>ROUND(SUM(E146,E148,E147,E149),3)</f>
        <v>0</v>
      </c>
      <c r="F145" s="54"/>
      <c r="G145" s="53">
        <f>ROUND(SUM(G146,G148,G147,G149),3)</f>
        <v>0</v>
      </c>
      <c r="H145" s="54"/>
      <c r="I145" s="53">
        <f>ROUND(SUM(I146,I148,I147,I149),3)</f>
        <v>0</v>
      </c>
      <c r="J145" s="54"/>
      <c r="K145" s="53">
        <f>ROUND(SUM(K146,K148,K147,K149),3)</f>
        <v>0</v>
      </c>
      <c r="L145" s="54"/>
      <c r="M145" s="53">
        <f>ROUND(SUM(M146,M148,M147,M149),3)</f>
        <v>0</v>
      </c>
      <c r="N145" s="54"/>
      <c r="O145" s="53">
        <f>ROUND(SUM(O146,O148,O147,O149),3)</f>
        <v>0</v>
      </c>
      <c r="P145" s="54"/>
    </row>
    <row r="146" spans="1:16" x14ac:dyDescent="0.2">
      <c r="A146" s="37" t="s">
        <v>1330</v>
      </c>
      <c r="B146" s="37" t="s">
        <v>1180</v>
      </c>
      <c r="C146" s="37" t="s">
        <v>33</v>
      </c>
      <c r="D146" s="37" t="s">
        <v>34</v>
      </c>
    </row>
    <row r="147" spans="1:16" x14ac:dyDescent="0.2">
      <c r="A147" s="37" t="s">
        <v>1331</v>
      </c>
      <c r="B147" s="37" t="s">
        <v>92</v>
      </c>
      <c r="C147" s="37" t="s">
        <v>33</v>
      </c>
      <c r="D147" s="37" t="s">
        <v>34</v>
      </c>
    </row>
    <row r="148" spans="1:16" x14ac:dyDescent="0.2">
      <c r="A148" s="37" t="s">
        <v>1332</v>
      </c>
      <c r="B148" s="37" t="s">
        <v>90</v>
      </c>
      <c r="C148" s="37" t="s">
        <v>33</v>
      </c>
      <c r="D148" s="37" t="s">
        <v>34</v>
      </c>
    </row>
    <row r="149" spans="1:16" x14ac:dyDescent="0.2">
      <c r="A149" s="37" t="s">
        <v>1333</v>
      </c>
      <c r="B149" s="37" t="s">
        <v>96</v>
      </c>
      <c r="C149" s="37" t="s">
        <v>33</v>
      </c>
      <c r="D149" s="37" t="s">
        <v>34</v>
      </c>
    </row>
    <row r="150" spans="1:16" x14ac:dyDescent="0.2">
      <c r="A150" s="37" t="s">
        <v>1334</v>
      </c>
      <c r="B150" s="37" t="s">
        <v>98</v>
      </c>
      <c r="C150" s="37" t="s">
        <v>33</v>
      </c>
      <c r="D150" s="37" t="s">
        <v>34</v>
      </c>
    </row>
    <row r="151" spans="1:16" x14ac:dyDescent="0.2">
      <c r="A151" s="46" t="s">
        <v>1335</v>
      </c>
      <c r="B151" s="46" t="s">
        <v>100</v>
      </c>
      <c r="C151" s="46" t="s">
        <v>1336</v>
      </c>
      <c r="D151" s="46" t="s">
        <v>34</v>
      </c>
      <c r="E151" s="47">
        <f>ROUND(SUM(E152,E154,E169,E172),3)</f>
        <v>0</v>
      </c>
      <c r="F151" s="48"/>
      <c r="G151" s="47">
        <f>ROUND(SUM(G152,G154,G169,G172),3)</f>
        <v>0</v>
      </c>
      <c r="H151" s="48"/>
      <c r="I151" s="47">
        <f>ROUND(SUM(I152,I154,I169,I172),3)</f>
        <v>0</v>
      </c>
      <c r="J151" s="48"/>
      <c r="K151" s="47">
        <f>ROUND(SUM(K152,K154,K169,K172),3)</f>
        <v>0</v>
      </c>
      <c r="L151" s="48"/>
      <c r="M151" s="47">
        <f>ROUND(SUM(M152,M154,M169,M172),3)</f>
        <v>0</v>
      </c>
      <c r="N151" s="48"/>
      <c r="O151" s="47">
        <f>ROUND(SUM(O152,O154,O169,O172),3)</f>
        <v>0</v>
      </c>
      <c r="P151" s="48"/>
    </row>
    <row r="152" spans="1:16" x14ac:dyDescent="0.2">
      <c r="A152" s="37" t="s">
        <v>1337</v>
      </c>
      <c r="B152" s="37" t="s">
        <v>103</v>
      </c>
      <c r="C152" s="37" t="s">
        <v>33</v>
      </c>
      <c r="D152" s="37" t="s">
        <v>34</v>
      </c>
    </row>
    <row r="153" spans="1:16" x14ac:dyDescent="0.2">
      <c r="A153" s="49" t="s">
        <v>1338</v>
      </c>
      <c r="B153" s="49" t="s">
        <v>105</v>
      </c>
      <c r="C153" s="49" t="s">
        <v>1339</v>
      </c>
      <c r="D153" s="49" t="s">
        <v>34</v>
      </c>
      <c r="E153" s="50">
        <f>ROUND(SUM(E154,E169,E172),3)</f>
        <v>0</v>
      </c>
      <c r="F153" s="51"/>
      <c r="G153" s="50">
        <f>ROUND(SUM(G154,G169,G172),3)</f>
        <v>0</v>
      </c>
      <c r="H153" s="51"/>
      <c r="I153" s="50">
        <f>ROUND(SUM(I154,I169,I172),3)</f>
        <v>0</v>
      </c>
      <c r="J153" s="51"/>
      <c r="K153" s="50">
        <f>ROUND(SUM(K154,K169,K172),3)</f>
        <v>0</v>
      </c>
      <c r="L153" s="51"/>
      <c r="M153" s="50">
        <f>ROUND(SUM(M154,M169,M172),3)</f>
        <v>0</v>
      </c>
      <c r="N153" s="51"/>
      <c r="O153" s="50">
        <f>ROUND(SUM(O154,O169,O172),3)</f>
        <v>0</v>
      </c>
      <c r="P153" s="51"/>
    </row>
    <row r="154" spans="1:16" x14ac:dyDescent="0.2">
      <c r="A154" s="52" t="s">
        <v>1340</v>
      </c>
      <c r="B154" s="52" t="s">
        <v>108</v>
      </c>
      <c r="C154" s="52" t="s">
        <v>1341</v>
      </c>
      <c r="D154" s="52" t="s">
        <v>34</v>
      </c>
      <c r="E154" s="53">
        <f>ROUND(SUM(E155,E156,E157),3)</f>
        <v>0</v>
      </c>
      <c r="F154" s="54"/>
      <c r="G154" s="53">
        <f>ROUND(SUM(G155,G156,G157),3)</f>
        <v>0</v>
      </c>
      <c r="H154" s="54"/>
      <c r="I154" s="53">
        <f>ROUND(SUM(I155,I156,I157),3)</f>
        <v>0</v>
      </c>
      <c r="J154" s="54"/>
      <c r="K154" s="53">
        <f>ROUND(SUM(K155,K156,K157),3)</f>
        <v>0</v>
      </c>
      <c r="L154" s="54"/>
      <c r="M154" s="53">
        <f>ROUND(SUM(M155,M156,M157),3)</f>
        <v>0</v>
      </c>
      <c r="N154" s="54"/>
      <c r="O154" s="53">
        <f>ROUND(SUM(O155,O156,O157),3)</f>
        <v>0</v>
      </c>
      <c r="P154" s="54"/>
    </row>
    <row r="155" spans="1:16" x14ac:dyDescent="0.2">
      <c r="A155" s="37" t="s">
        <v>1342</v>
      </c>
      <c r="B155" s="37" t="s">
        <v>111</v>
      </c>
      <c r="C155" s="37" t="s">
        <v>33</v>
      </c>
      <c r="D155" s="37" t="s">
        <v>34</v>
      </c>
    </row>
    <row r="156" spans="1:16" x14ac:dyDescent="0.2">
      <c r="A156" s="37" t="s">
        <v>1343</v>
      </c>
      <c r="B156" s="37" t="s">
        <v>113</v>
      </c>
      <c r="C156" s="37" t="s">
        <v>33</v>
      </c>
      <c r="D156" s="37" t="s">
        <v>34</v>
      </c>
    </row>
    <row r="157" spans="1:16" x14ac:dyDescent="0.2">
      <c r="A157" s="52" t="s">
        <v>1344</v>
      </c>
      <c r="B157" s="52" t="s">
        <v>115</v>
      </c>
      <c r="C157" s="52" t="s">
        <v>33</v>
      </c>
      <c r="D157" s="52" t="s">
        <v>34</v>
      </c>
      <c r="E157" s="53">
        <f>ROUND(SUM(E158,E159,E160,E161,E162,E163,E164,E165,E166,E167,E168),3)</f>
        <v>0</v>
      </c>
      <c r="F157" s="54"/>
      <c r="G157" s="53">
        <f>ROUND(SUM(G158,G159,G160,G161,G162,G163,G164,G165,G166,G167,G168),3)</f>
        <v>0</v>
      </c>
      <c r="H157" s="54"/>
      <c r="I157" s="53">
        <f>ROUND(SUM(I158,I159,I160,I161,I162,I163,I164,I165,I166,I167,I168),3)</f>
        <v>0</v>
      </c>
      <c r="J157" s="54"/>
      <c r="K157" s="53">
        <f>ROUND(SUM(K158,K159,K160,K161,K162,K163,K164,K165,K166,K167,K168),3)</f>
        <v>0</v>
      </c>
      <c r="L157" s="54"/>
      <c r="M157" s="53">
        <f>ROUND(SUM(M158,M159,M160,M161,M162,M163,M164,M165,M166,M167,M168),3)</f>
        <v>0</v>
      </c>
      <c r="N157" s="54"/>
      <c r="O157" s="53">
        <f>ROUND(SUM(O158,O159,O160,O161,O162,O163,O164,O165,O166,O167,O168),3)</f>
        <v>0</v>
      </c>
      <c r="P157" s="54"/>
    </row>
    <row r="158" spans="1:16" x14ac:dyDescent="0.2">
      <c r="A158" s="37" t="s">
        <v>1345</v>
      </c>
      <c r="B158" s="37" t="s">
        <v>117</v>
      </c>
      <c r="C158" s="37" t="s">
        <v>33</v>
      </c>
      <c r="D158" s="37" t="s">
        <v>34</v>
      </c>
    </row>
    <row r="159" spans="1:16" x14ac:dyDescent="0.2">
      <c r="A159" s="37" t="s">
        <v>1346</v>
      </c>
      <c r="B159" s="37" t="s">
        <v>119</v>
      </c>
      <c r="C159" s="37" t="s">
        <v>33</v>
      </c>
      <c r="D159" s="37" t="s">
        <v>34</v>
      </c>
    </row>
    <row r="160" spans="1:16" x14ac:dyDescent="0.2">
      <c r="A160" s="37" t="s">
        <v>1347</v>
      </c>
      <c r="B160" s="37" t="s">
        <v>121</v>
      </c>
      <c r="C160" s="37" t="s">
        <v>33</v>
      </c>
      <c r="D160" s="37" t="s">
        <v>34</v>
      </c>
    </row>
    <row r="161" spans="1:16" x14ac:dyDescent="0.2">
      <c r="A161" s="37" t="s">
        <v>1348</v>
      </c>
      <c r="B161" s="37" t="s">
        <v>123</v>
      </c>
      <c r="C161" s="37" t="s">
        <v>33</v>
      </c>
      <c r="D161" s="37" t="s">
        <v>34</v>
      </c>
    </row>
    <row r="162" spans="1:16" x14ac:dyDescent="0.2">
      <c r="A162" s="37" t="s">
        <v>1349</v>
      </c>
      <c r="B162" s="37" t="s">
        <v>125</v>
      </c>
      <c r="C162" s="37" t="s">
        <v>33</v>
      </c>
      <c r="D162" s="37" t="s">
        <v>34</v>
      </c>
    </row>
    <row r="163" spans="1:16" x14ac:dyDescent="0.2">
      <c r="A163" s="37" t="s">
        <v>1350</v>
      </c>
      <c r="B163" s="37" t="s">
        <v>127</v>
      </c>
      <c r="C163" s="37" t="s">
        <v>33</v>
      </c>
      <c r="D163" s="37" t="s">
        <v>34</v>
      </c>
    </row>
    <row r="164" spans="1:16" x14ac:dyDescent="0.2">
      <c r="A164" s="37" t="s">
        <v>1351</v>
      </c>
      <c r="B164" s="37" t="s">
        <v>129</v>
      </c>
      <c r="C164" s="37" t="s">
        <v>33</v>
      </c>
      <c r="D164" s="37" t="s">
        <v>34</v>
      </c>
    </row>
    <row r="165" spans="1:16" x14ac:dyDescent="0.2">
      <c r="A165" s="37" t="s">
        <v>1352</v>
      </c>
      <c r="B165" s="37" t="s">
        <v>131</v>
      </c>
      <c r="C165" s="37" t="s">
        <v>33</v>
      </c>
      <c r="D165" s="37" t="s">
        <v>34</v>
      </c>
    </row>
    <row r="166" spans="1:16" x14ac:dyDescent="0.2">
      <c r="A166" s="37" t="s">
        <v>1353</v>
      </c>
      <c r="B166" s="37" t="s">
        <v>133</v>
      </c>
      <c r="C166" s="37" t="s">
        <v>33</v>
      </c>
      <c r="D166" s="37" t="s">
        <v>34</v>
      </c>
    </row>
    <row r="167" spans="1:16" x14ac:dyDescent="0.2">
      <c r="A167" s="37" t="s">
        <v>1354</v>
      </c>
      <c r="B167" s="37" t="s">
        <v>135</v>
      </c>
      <c r="C167" s="37" t="s">
        <v>33</v>
      </c>
      <c r="D167" s="37" t="s">
        <v>34</v>
      </c>
    </row>
    <row r="168" spans="1:16" x14ac:dyDescent="0.2">
      <c r="A168" s="37" t="s">
        <v>1355</v>
      </c>
      <c r="B168" s="37" t="s">
        <v>137</v>
      </c>
      <c r="C168" s="37" t="s">
        <v>33</v>
      </c>
      <c r="D168" s="37" t="s">
        <v>34</v>
      </c>
    </row>
    <row r="169" spans="1:16" x14ac:dyDescent="0.2">
      <c r="A169" s="52" t="s">
        <v>1356</v>
      </c>
      <c r="B169" s="52" t="s">
        <v>139</v>
      </c>
      <c r="C169" s="52" t="s">
        <v>1357</v>
      </c>
      <c r="D169" s="52" t="s">
        <v>34</v>
      </c>
      <c r="E169" s="53">
        <f>ROUND(SUM(E171,E170),3)</f>
        <v>0</v>
      </c>
      <c r="F169" s="54"/>
      <c r="G169" s="53">
        <f>ROUND(SUM(G171,G170),3)</f>
        <v>0</v>
      </c>
      <c r="H169" s="54"/>
      <c r="I169" s="53">
        <f>ROUND(SUM(I171,I170),3)</f>
        <v>0</v>
      </c>
      <c r="J169" s="54"/>
      <c r="K169" s="53">
        <f>ROUND(SUM(K171,K170),3)</f>
        <v>0</v>
      </c>
      <c r="L169" s="54"/>
      <c r="M169" s="53">
        <f>ROUND(SUM(M171,M170),3)</f>
        <v>0</v>
      </c>
      <c r="N169" s="54"/>
      <c r="O169" s="53">
        <f>ROUND(SUM(O171,O170),3)</f>
        <v>0</v>
      </c>
      <c r="P169" s="54"/>
    </row>
    <row r="170" spans="1:16" x14ac:dyDescent="0.2">
      <c r="A170" s="37" t="s">
        <v>1358</v>
      </c>
      <c r="B170" s="37" t="s">
        <v>1209</v>
      </c>
      <c r="C170" s="37" t="s">
        <v>33</v>
      </c>
      <c r="D170" s="37" t="s">
        <v>34</v>
      </c>
    </row>
    <row r="171" spans="1:16" x14ac:dyDescent="0.2">
      <c r="A171" s="37" t="s">
        <v>1359</v>
      </c>
      <c r="B171" s="37" t="s">
        <v>146</v>
      </c>
      <c r="C171" s="37" t="s">
        <v>33</v>
      </c>
      <c r="D171" s="37" t="s">
        <v>34</v>
      </c>
    </row>
    <row r="172" spans="1:16" x14ac:dyDescent="0.2">
      <c r="A172" s="52" t="s">
        <v>1360</v>
      </c>
      <c r="B172" s="52" t="s">
        <v>148</v>
      </c>
      <c r="C172" s="52" t="s">
        <v>1361</v>
      </c>
      <c r="D172" s="52" t="s">
        <v>34</v>
      </c>
      <c r="E172" s="53">
        <f>ROUND(SUM(E173,E174,E176,E175),3)</f>
        <v>0</v>
      </c>
      <c r="F172" s="54"/>
      <c r="G172" s="53">
        <f>ROUND(SUM(G173,G174,G176,G175),3)</f>
        <v>0</v>
      </c>
      <c r="H172" s="54"/>
      <c r="I172" s="53">
        <f>ROUND(SUM(I173,I174,I176,I175),3)</f>
        <v>0</v>
      </c>
      <c r="J172" s="54"/>
      <c r="K172" s="53">
        <f>ROUND(SUM(K173,K174,K176,K175),3)</f>
        <v>0</v>
      </c>
      <c r="L172" s="54"/>
      <c r="M172" s="53">
        <f>ROUND(SUM(M173,M174,M176,M175),3)</f>
        <v>0</v>
      </c>
      <c r="N172" s="54"/>
      <c r="O172" s="53">
        <f>ROUND(SUM(O173,O174,O176,O175),3)</f>
        <v>0</v>
      </c>
      <c r="P172" s="54"/>
    </row>
    <row r="173" spans="1:16" x14ac:dyDescent="0.2">
      <c r="A173" s="37" t="s">
        <v>1362</v>
      </c>
      <c r="B173" s="37" t="s">
        <v>151</v>
      </c>
      <c r="C173" s="37" t="s">
        <v>33</v>
      </c>
      <c r="D173" s="37" t="s">
        <v>34</v>
      </c>
    </row>
    <row r="174" spans="1:16" x14ac:dyDescent="0.2">
      <c r="A174" s="37" t="s">
        <v>1363</v>
      </c>
      <c r="B174" s="37" t="s">
        <v>153</v>
      </c>
      <c r="C174" s="37" t="s">
        <v>33</v>
      </c>
      <c r="D174" s="37" t="s">
        <v>34</v>
      </c>
    </row>
    <row r="175" spans="1:16" x14ac:dyDescent="0.2">
      <c r="A175" s="37" t="s">
        <v>1364</v>
      </c>
      <c r="B175" s="37" t="s">
        <v>157</v>
      </c>
      <c r="C175" s="37" t="s">
        <v>33</v>
      </c>
      <c r="D175" s="37" t="s">
        <v>34</v>
      </c>
    </row>
    <row r="176" spans="1:16" x14ac:dyDescent="0.2">
      <c r="A176" s="37" t="s">
        <v>1365</v>
      </c>
      <c r="B176" s="37" t="s">
        <v>159</v>
      </c>
      <c r="C176" s="37" t="s">
        <v>33</v>
      </c>
      <c r="D176" s="37" t="s">
        <v>34</v>
      </c>
    </row>
    <row r="177" spans="1:16" ht="16.5" x14ac:dyDescent="0.3">
      <c r="A177" s="39" t="s">
        <v>1366</v>
      </c>
      <c r="B177" s="39"/>
      <c r="C177" s="39"/>
      <c r="D177" s="39" t="s">
        <v>29</v>
      </c>
      <c r="E177" s="40">
        <v>2018</v>
      </c>
      <c r="F177" s="40" t="s">
        <v>30</v>
      </c>
      <c r="G177" s="40">
        <v>2019</v>
      </c>
      <c r="H177" s="40" t="s">
        <v>30</v>
      </c>
      <c r="I177" s="40">
        <v>2020</v>
      </c>
      <c r="J177" s="40" t="s">
        <v>30</v>
      </c>
      <c r="K177" s="40">
        <v>2021</v>
      </c>
      <c r="L177" s="40" t="s">
        <v>30</v>
      </c>
      <c r="M177" s="40">
        <v>2022</v>
      </c>
      <c r="N177" s="40" t="s">
        <v>30</v>
      </c>
      <c r="O177" s="40">
        <v>2023</v>
      </c>
      <c r="P177" s="40" t="s">
        <v>30</v>
      </c>
    </row>
    <row r="178" spans="1:16" x14ac:dyDescent="0.2">
      <c r="A178" s="52" t="s">
        <v>1367</v>
      </c>
      <c r="B178" s="52" t="s">
        <v>1368</v>
      </c>
      <c r="C178" s="52" t="s">
        <v>1369</v>
      </c>
      <c r="D178" s="52" t="s">
        <v>34</v>
      </c>
      <c r="E178" s="53">
        <f>ROUND(SUM(E206,E978,E552,E1177,E814,E365,E386,E487,E749,E931,E242,E832,E1068,E1223,E1031,E682,E1123,E888),3)</f>
        <v>0</v>
      </c>
      <c r="F178" s="54"/>
      <c r="G178" s="53">
        <f>ROUND(SUM(G206,G978,G552,G1177,G814,G365,G386,G487,G749,G931,G242,G832,G1068,G1223,G1031,G682,G1123,G888),3)</f>
        <v>0</v>
      </c>
      <c r="H178" s="54"/>
      <c r="I178" s="53">
        <f>ROUND(SUM(I206,I978,I552,I1177,I814,I365,I386,I487,I749,I931,I242,I832,I1068,I1223,I1031,I682,I1123,I888),3)</f>
        <v>0</v>
      </c>
      <c r="J178" s="54"/>
      <c r="K178" s="53">
        <f>ROUND(SUM(K206,K978,K552,K1177,K814,K365,K386,K487,K749,K931,K242,K832,K1068,K1223,K1031,K682,K1123,K888),3)</f>
        <v>0</v>
      </c>
      <c r="L178" s="54"/>
      <c r="M178" s="53">
        <f>ROUND(SUM(M206,M978,M552,M1177,M814,M365,M386,M487,M749,M931,M242,M832,M1068,M1223,M1031,M682,M1123,M888),3)</f>
        <v>0</v>
      </c>
      <c r="N178" s="54"/>
      <c r="O178" s="53">
        <f>ROUND(SUM(O206,O978,O552,O1177,O814,O365,O386,O487,O749,O931,O242,O832,O1068,O1223,O1031,O682,O1123,O888),3)</f>
        <v>0</v>
      </c>
      <c r="P178" s="54"/>
    </row>
    <row r="179" spans="1:16" x14ac:dyDescent="0.2">
      <c r="A179" s="37" t="s">
        <v>1370</v>
      </c>
      <c r="B179" s="37" t="s">
        <v>1371</v>
      </c>
      <c r="C179" s="37" t="s">
        <v>33</v>
      </c>
      <c r="D179" s="37" t="s">
        <v>34</v>
      </c>
    </row>
    <row r="180" spans="1:16" x14ac:dyDescent="0.2">
      <c r="A180" s="37" t="s">
        <v>1372</v>
      </c>
      <c r="B180" s="37" t="s">
        <v>1371</v>
      </c>
      <c r="C180" s="37" t="s">
        <v>33</v>
      </c>
      <c r="D180" s="37" t="s">
        <v>34</v>
      </c>
    </row>
    <row r="181" spans="1:16" x14ac:dyDescent="0.2">
      <c r="A181" s="37" t="s">
        <v>1373</v>
      </c>
      <c r="B181" s="37" t="s">
        <v>1371</v>
      </c>
      <c r="C181" s="37" t="s">
        <v>33</v>
      </c>
      <c r="D181" s="37" t="s">
        <v>34</v>
      </c>
    </row>
    <row r="182" spans="1:16" x14ac:dyDescent="0.2">
      <c r="A182" s="37" t="s">
        <v>1374</v>
      </c>
      <c r="B182" s="37" t="s">
        <v>1371</v>
      </c>
      <c r="C182" s="37" t="s">
        <v>33</v>
      </c>
      <c r="D182" s="37" t="s">
        <v>34</v>
      </c>
    </row>
    <row r="183" spans="1:16" x14ac:dyDescent="0.2">
      <c r="A183" s="37" t="s">
        <v>1375</v>
      </c>
      <c r="B183" s="37" t="s">
        <v>1371</v>
      </c>
      <c r="C183" s="37" t="s">
        <v>33</v>
      </c>
      <c r="D183" s="37" t="s">
        <v>34</v>
      </c>
    </row>
    <row r="184" spans="1:16" x14ac:dyDescent="0.2">
      <c r="A184" s="37" t="s">
        <v>1376</v>
      </c>
      <c r="B184" s="37" t="s">
        <v>1371</v>
      </c>
      <c r="C184" s="37" t="s">
        <v>33</v>
      </c>
      <c r="D184" s="37" t="s">
        <v>34</v>
      </c>
    </row>
    <row r="185" spans="1:16" x14ac:dyDescent="0.2">
      <c r="A185" s="37" t="s">
        <v>1377</v>
      </c>
      <c r="B185" s="37" t="s">
        <v>1371</v>
      </c>
      <c r="C185" s="37" t="s">
        <v>33</v>
      </c>
      <c r="D185" s="37" t="s">
        <v>34</v>
      </c>
    </row>
    <row r="186" spans="1:16" x14ac:dyDescent="0.2">
      <c r="A186" s="37" t="s">
        <v>1378</v>
      </c>
      <c r="B186" s="37" t="s">
        <v>1371</v>
      </c>
      <c r="C186" s="37" t="s">
        <v>33</v>
      </c>
      <c r="D186" s="37" t="s">
        <v>34</v>
      </c>
    </row>
    <row r="187" spans="1:16" x14ac:dyDescent="0.2">
      <c r="A187" s="37" t="s">
        <v>1379</v>
      </c>
      <c r="B187" s="37" t="s">
        <v>1371</v>
      </c>
      <c r="C187" s="37" t="s">
        <v>33</v>
      </c>
      <c r="D187" s="37" t="s">
        <v>34</v>
      </c>
    </row>
    <row r="188" spans="1:16" x14ac:dyDescent="0.2">
      <c r="A188" s="37" t="s">
        <v>1380</v>
      </c>
      <c r="B188" s="37" t="s">
        <v>1371</v>
      </c>
      <c r="C188" s="37" t="s">
        <v>33</v>
      </c>
      <c r="D188" s="37" t="s">
        <v>34</v>
      </c>
    </row>
    <row r="189" spans="1:16" x14ac:dyDescent="0.2">
      <c r="A189" s="37" t="s">
        <v>1381</v>
      </c>
      <c r="B189" s="37" t="s">
        <v>1371</v>
      </c>
      <c r="C189" s="37" t="s">
        <v>33</v>
      </c>
      <c r="D189" s="37" t="s">
        <v>34</v>
      </c>
    </row>
    <row r="190" spans="1:16" x14ac:dyDescent="0.2">
      <c r="A190" s="37" t="s">
        <v>1382</v>
      </c>
      <c r="B190" s="37" t="s">
        <v>1371</v>
      </c>
      <c r="C190" s="37" t="s">
        <v>33</v>
      </c>
      <c r="D190" s="37" t="s">
        <v>34</v>
      </c>
    </row>
    <row r="191" spans="1:16" x14ac:dyDescent="0.2">
      <c r="A191" s="37" t="s">
        <v>1383</v>
      </c>
      <c r="B191" s="37" t="s">
        <v>1371</v>
      </c>
      <c r="C191" s="37" t="s">
        <v>33</v>
      </c>
      <c r="D191" s="37" t="s">
        <v>34</v>
      </c>
    </row>
    <row r="192" spans="1:16" x14ac:dyDescent="0.2">
      <c r="A192" s="37" t="s">
        <v>1384</v>
      </c>
      <c r="B192" s="37" t="s">
        <v>1371</v>
      </c>
      <c r="C192" s="37" t="s">
        <v>33</v>
      </c>
      <c r="D192" s="37" t="s">
        <v>34</v>
      </c>
    </row>
    <row r="193" spans="1:16" x14ac:dyDescent="0.2">
      <c r="A193" s="37" t="s">
        <v>1385</v>
      </c>
      <c r="B193" s="37" t="s">
        <v>1371</v>
      </c>
      <c r="C193" s="37" t="s">
        <v>33</v>
      </c>
      <c r="D193" s="37" t="s">
        <v>34</v>
      </c>
    </row>
    <row r="194" spans="1:16" x14ac:dyDescent="0.2">
      <c r="A194" s="37" t="s">
        <v>1386</v>
      </c>
      <c r="B194" s="37" t="s">
        <v>1371</v>
      </c>
      <c r="C194" s="37" t="s">
        <v>33</v>
      </c>
      <c r="D194" s="37" t="s">
        <v>34</v>
      </c>
    </row>
    <row r="195" spans="1:16" x14ac:dyDescent="0.2">
      <c r="A195" s="37" t="s">
        <v>1387</v>
      </c>
      <c r="B195" s="37" t="s">
        <v>1371</v>
      </c>
      <c r="C195" s="37" t="s">
        <v>33</v>
      </c>
      <c r="D195" s="37" t="s">
        <v>34</v>
      </c>
    </row>
    <row r="196" spans="1:16" x14ac:dyDescent="0.2">
      <c r="A196" s="37" t="s">
        <v>1388</v>
      </c>
      <c r="B196" s="37" t="s">
        <v>1371</v>
      </c>
      <c r="C196" s="37" t="s">
        <v>33</v>
      </c>
      <c r="D196" s="37" t="s">
        <v>34</v>
      </c>
    </row>
    <row r="197" spans="1:16" x14ac:dyDescent="0.2">
      <c r="A197" s="52" t="s">
        <v>1389</v>
      </c>
      <c r="B197" s="52" t="s">
        <v>1390</v>
      </c>
      <c r="C197" s="52" t="s">
        <v>1391</v>
      </c>
      <c r="D197" s="52" t="s">
        <v>34</v>
      </c>
      <c r="E197" s="53">
        <f>ROUND(SUM(E123,E21,E823,E72,E143),3)</f>
        <v>0</v>
      </c>
      <c r="F197" s="54"/>
      <c r="G197" s="53">
        <f>ROUND(SUM(G123,G21,G823,G72,G143),3)</f>
        <v>0</v>
      </c>
      <c r="H197" s="54"/>
      <c r="I197" s="53">
        <f>ROUND(SUM(I123,I21,I823,I72,I143),3)</f>
        <v>0</v>
      </c>
      <c r="J197" s="54"/>
      <c r="K197" s="53">
        <f>ROUND(SUM(K123,K21,K823,K72,K143),3)</f>
        <v>0</v>
      </c>
      <c r="L197" s="54"/>
      <c r="M197" s="53">
        <f>ROUND(SUM(M123,M21,M823,M72,M143),3)</f>
        <v>0</v>
      </c>
      <c r="N197" s="54"/>
      <c r="O197" s="53">
        <f>ROUND(SUM(O123,O21,O823,O72,O143),3)</f>
        <v>0</v>
      </c>
      <c r="P197" s="54"/>
    </row>
    <row r="198" spans="1:16" x14ac:dyDescent="0.2">
      <c r="A198" s="37" t="s">
        <v>1175</v>
      </c>
      <c r="B198" s="37" t="s">
        <v>90</v>
      </c>
      <c r="C198" s="37" t="s">
        <v>33</v>
      </c>
      <c r="D198" s="37" t="s">
        <v>34</v>
      </c>
    </row>
    <row r="199" spans="1:16" x14ac:dyDescent="0.2">
      <c r="A199" s="37" t="s">
        <v>1326</v>
      </c>
      <c r="B199" s="37" t="s">
        <v>90</v>
      </c>
      <c r="C199" s="37" t="s">
        <v>33</v>
      </c>
      <c r="D199" s="37" t="s">
        <v>34</v>
      </c>
    </row>
    <row r="200" spans="1:16" x14ac:dyDescent="0.2">
      <c r="A200" s="37" t="s">
        <v>1392</v>
      </c>
      <c r="B200" s="37" t="s">
        <v>90</v>
      </c>
      <c r="C200" s="37" t="s">
        <v>33</v>
      </c>
      <c r="D200" s="37" t="s">
        <v>34</v>
      </c>
    </row>
    <row r="201" spans="1:16" x14ac:dyDescent="0.2">
      <c r="A201" s="37" t="s">
        <v>1302</v>
      </c>
      <c r="B201" s="37" t="s">
        <v>90</v>
      </c>
      <c r="C201" s="37" t="s">
        <v>33</v>
      </c>
      <c r="D201" s="37" t="s">
        <v>34</v>
      </c>
    </row>
    <row r="202" spans="1:16" x14ac:dyDescent="0.2">
      <c r="A202" s="37" t="s">
        <v>1238</v>
      </c>
      <c r="B202" s="37" t="s">
        <v>90</v>
      </c>
      <c r="C202" s="37" t="s">
        <v>33</v>
      </c>
      <c r="D202" s="37" t="s">
        <v>34</v>
      </c>
    </row>
    <row r="203" spans="1:16" x14ac:dyDescent="0.2">
      <c r="A203" s="37" t="s">
        <v>1217</v>
      </c>
      <c r="B203" s="37" t="s">
        <v>1218</v>
      </c>
      <c r="C203" s="37" t="s">
        <v>33</v>
      </c>
      <c r="D203" s="37" t="s">
        <v>34</v>
      </c>
    </row>
    <row r="204" spans="1:16" ht="16.5" x14ac:dyDescent="0.3">
      <c r="A204" s="39" t="s">
        <v>1393</v>
      </c>
      <c r="B204" s="39"/>
      <c r="C204" s="39"/>
      <c r="D204" s="39" t="s">
        <v>29</v>
      </c>
      <c r="E204" s="40">
        <v>2018</v>
      </c>
      <c r="F204" s="40" t="s">
        <v>30</v>
      </c>
      <c r="G204" s="40">
        <v>2019</v>
      </c>
      <c r="H204" s="40" t="s">
        <v>30</v>
      </c>
      <c r="I204" s="40">
        <v>2020</v>
      </c>
      <c r="J204" s="40" t="s">
        <v>30</v>
      </c>
      <c r="K204" s="40">
        <v>2021</v>
      </c>
      <c r="L204" s="40" t="s">
        <v>30</v>
      </c>
      <c r="M204" s="40">
        <v>2022</v>
      </c>
      <c r="N204" s="40" t="s">
        <v>30</v>
      </c>
      <c r="O204" s="40">
        <v>2023</v>
      </c>
      <c r="P204" s="40" t="s">
        <v>30</v>
      </c>
    </row>
    <row r="205" spans="1:16" hidden="1" outlineLevel="1" x14ac:dyDescent="0.2">
      <c r="A205" s="52" t="s">
        <v>1394</v>
      </c>
      <c r="B205" s="52" t="s">
        <v>32</v>
      </c>
      <c r="C205" s="52" t="s">
        <v>1395</v>
      </c>
      <c r="D205" s="52" t="s">
        <v>34</v>
      </c>
      <c r="E205" s="53">
        <f>ROUND(SUM(E206,E207),3)</f>
        <v>0</v>
      </c>
      <c r="F205" s="54"/>
      <c r="G205" s="53">
        <f>ROUND(SUM(G206,G207),3)</f>
        <v>0</v>
      </c>
      <c r="H205" s="54"/>
      <c r="I205" s="53">
        <f>ROUND(SUM(I206,I207),3)</f>
        <v>0</v>
      </c>
      <c r="J205" s="54"/>
      <c r="K205" s="53">
        <f>ROUND(SUM(K206,K207),3)</f>
        <v>0</v>
      </c>
      <c r="L205" s="54"/>
      <c r="M205" s="53">
        <f>ROUND(SUM(M206,M207),3)</f>
        <v>0</v>
      </c>
      <c r="N205" s="54"/>
      <c r="O205" s="53">
        <f>ROUND(SUM(O206,O207),3)</f>
        <v>0</v>
      </c>
      <c r="P205" s="54"/>
    </row>
    <row r="206" spans="1:16" hidden="1" outlineLevel="1" x14ac:dyDescent="0.2">
      <c r="A206" s="37" t="s">
        <v>1370</v>
      </c>
      <c r="B206" s="37" t="s">
        <v>1371</v>
      </c>
      <c r="C206" s="37" t="s">
        <v>33</v>
      </c>
      <c r="D206" s="37" t="s">
        <v>34</v>
      </c>
    </row>
    <row r="207" spans="1:16" hidden="1" outlineLevel="1" x14ac:dyDescent="0.2">
      <c r="A207" s="37" t="s">
        <v>1396</v>
      </c>
      <c r="B207" s="37" t="s">
        <v>1397</v>
      </c>
      <c r="C207" s="37" t="s">
        <v>33</v>
      </c>
      <c r="D207" s="37" t="s">
        <v>34</v>
      </c>
    </row>
    <row r="208" spans="1:16" hidden="1" outlineLevel="1" x14ac:dyDescent="0.2">
      <c r="A208" s="37" t="s">
        <v>1398</v>
      </c>
      <c r="B208" s="37" t="s">
        <v>36</v>
      </c>
      <c r="C208" s="37" t="s">
        <v>33</v>
      </c>
      <c r="D208" s="37" t="s">
        <v>34</v>
      </c>
    </row>
    <row r="209" spans="1:16" hidden="1" outlineLevel="1" x14ac:dyDescent="0.2">
      <c r="A209" s="37" t="s">
        <v>1399</v>
      </c>
      <c r="B209" s="37" t="s">
        <v>38</v>
      </c>
      <c r="C209" s="37" t="s">
        <v>33</v>
      </c>
      <c r="D209" s="37" t="s">
        <v>34</v>
      </c>
    </row>
    <row r="210" spans="1:16" hidden="1" outlineLevel="1" x14ac:dyDescent="0.2">
      <c r="A210" s="37" t="s">
        <v>1400</v>
      </c>
      <c r="B210" s="37" t="s">
        <v>40</v>
      </c>
      <c r="C210" s="37" t="s">
        <v>33</v>
      </c>
      <c r="D210" s="37" t="s">
        <v>34</v>
      </c>
    </row>
    <row r="211" spans="1:16" hidden="1" outlineLevel="1" x14ac:dyDescent="0.2">
      <c r="A211" s="37" t="s">
        <v>1401</v>
      </c>
      <c r="B211" s="37" t="s">
        <v>1402</v>
      </c>
      <c r="C211" s="37" t="s">
        <v>33</v>
      </c>
      <c r="D211" s="37" t="s">
        <v>34</v>
      </c>
    </row>
    <row r="212" spans="1:16" hidden="1" outlineLevel="1" x14ac:dyDescent="0.2">
      <c r="A212" s="37" t="s">
        <v>1403</v>
      </c>
      <c r="B212" s="37" t="s">
        <v>44</v>
      </c>
      <c r="C212" s="37" t="s">
        <v>33</v>
      </c>
      <c r="D212" s="37" t="s">
        <v>34</v>
      </c>
    </row>
    <row r="213" spans="1:16" hidden="1" outlineLevel="1" x14ac:dyDescent="0.2">
      <c r="A213" s="46" t="s">
        <v>1404</v>
      </c>
      <c r="B213" s="46" t="s">
        <v>46</v>
      </c>
      <c r="C213" s="46" t="s">
        <v>1405</v>
      </c>
      <c r="D213" s="46" t="s">
        <v>34</v>
      </c>
      <c r="E213" s="47">
        <f>ROUND(SUM(E206,E207,E208,E209,-E210,-E211,-E212),3)</f>
        <v>0</v>
      </c>
      <c r="F213" s="48"/>
      <c r="G213" s="47">
        <f>ROUND(SUM(G206,G207,G208,G209,-G210,-G211,-G212),3)</f>
        <v>0</v>
      </c>
      <c r="H213" s="48"/>
      <c r="I213" s="47">
        <f>ROUND(SUM(I206,I207,I208,I209,-I210,-I211,-I212),3)</f>
        <v>0</v>
      </c>
      <c r="J213" s="48"/>
      <c r="K213" s="47">
        <f>ROUND(SUM(K206,K207,K208,K209,-K210,-K211,-K212),3)</f>
        <v>0</v>
      </c>
      <c r="L213" s="48"/>
      <c r="M213" s="47">
        <f>ROUND(SUM(M206,M207,M208,M209,-M210,-M211,-M212),3)</f>
        <v>0</v>
      </c>
      <c r="N213" s="48"/>
      <c r="O213" s="47">
        <f>ROUND(SUM(O206,O207,O208,O209,-O210,-O211,-O212),3)</f>
        <v>0</v>
      </c>
      <c r="P213" s="48"/>
    </row>
    <row r="214" spans="1:16" hidden="1" outlineLevel="1" x14ac:dyDescent="0.2">
      <c r="A214" s="37" t="s">
        <v>1406</v>
      </c>
      <c r="B214" s="37" t="s">
        <v>1159</v>
      </c>
      <c r="C214" s="37" t="s">
        <v>33</v>
      </c>
      <c r="D214" s="37" t="s">
        <v>34</v>
      </c>
    </row>
    <row r="215" spans="1:16" hidden="1" outlineLevel="1" x14ac:dyDescent="0.2">
      <c r="A215" s="52" t="s">
        <v>1407</v>
      </c>
      <c r="B215" s="52" t="s">
        <v>49</v>
      </c>
      <c r="C215" s="52" t="s">
        <v>1408</v>
      </c>
      <c r="D215" s="52" t="s">
        <v>34</v>
      </c>
      <c r="E215" s="53">
        <f>ROUND(SUM(-E214,-E216,E213,-E217),3)</f>
        <v>0</v>
      </c>
      <c r="F215" s="54"/>
      <c r="G215" s="53">
        <f>ROUND(SUM(-G214,-G216,G213,-G217),3)</f>
        <v>0</v>
      </c>
      <c r="H215" s="54"/>
      <c r="I215" s="53">
        <f>ROUND(SUM(-I214,-I216,I213,-I217),3)</f>
        <v>0</v>
      </c>
      <c r="J215" s="54"/>
      <c r="K215" s="53">
        <f>ROUND(SUM(-K214,-K216,K213,-K217),3)</f>
        <v>0</v>
      </c>
      <c r="L215" s="54"/>
      <c r="M215" s="53">
        <f>ROUND(SUM(-M214,-M216,M213,-M217),3)</f>
        <v>0</v>
      </c>
      <c r="N215" s="54"/>
      <c r="O215" s="53">
        <f>ROUND(SUM(-O214,-O216,O213,-O217),3)</f>
        <v>0</v>
      </c>
      <c r="P215" s="54"/>
    </row>
    <row r="216" spans="1:16" hidden="1" outlineLevel="1" x14ac:dyDescent="0.2">
      <c r="A216" s="37" t="s">
        <v>1409</v>
      </c>
      <c r="B216" s="37" t="s">
        <v>98</v>
      </c>
      <c r="C216" s="37" t="s">
        <v>33</v>
      </c>
      <c r="D216" s="37" t="s">
        <v>34</v>
      </c>
    </row>
    <row r="217" spans="1:16" hidden="1" outlineLevel="1" x14ac:dyDescent="0.2">
      <c r="A217" s="43" t="s">
        <v>1410</v>
      </c>
      <c r="B217" s="43" t="s">
        <v>100</v>
      </c>
      <c r="C217" s="43" t="s">
        <v>1411</v>
      </c>
      <c r="D217" s="43" t="s">
        <v>34</v>
      </c>
      <c r="E217" s="44">
        <f>ROUND(SUM(E219,E233,E236),3)</f>
        <v>0</v>
      </c>
      <c r="F217" s="45"/>
      <c r="G217" s="44">
        <f>ROUND(SUM(G219,G233,G236),3)</f>
        <v>0</v>
      </c>
      <c r="H217" s="45"/>
      <c r="I217" s="44">
        <f>ROUND(SUM(I219,I233,I236),3)</f>
        <v>0</v>
      </c>
      <c r="J217" s="45"/>
      <c r="K217" s="44">
        <f>ROUND(SUM(K219,K233,K236),3)</f>
        <v>0</v>
      </c>
      <c r="L217" s="45"/>
      <c r="M217" s="44">
        <f>ROUND(SUM(M219,M233,M236),3)</f>
        <v>0</v>
      </c>
      <c r="N217" s="45"/>
      <c r="O217" s="44">
        <f>ROUND(SUM(O219,O233,O236),3)</f>
        <v>0</v>
      </c>
      <c r="P217" s="45"/>
    </row>
    <row r="218" spans="1:16" hidden="1" outlineLevel="1" x14ac:dyDescent="0.2">
      <c r="A218" s="49" t="s">
        <v>1412</v>
      </c>
      <c r="B218" s="49" t="s">
        <v>105</v>
      </c>
      <c r="C218" s="49" t="s">
        <v>1411</v>
      </c>
      <c r="D218" s="49" t="s">
        <v>34</v>
      </c>
      <c r="E218" s="50">
        <f>ROUND(SUM(E219,E233,E236),3)</f>
        <v>0</v>
      </c>
      <c r="F218" s="51"/>
      <c r="G218" s="50">
        <f>ROUND(SUM(G219,G233,G236),3)</f>
        <v>0</v>
      </c>
      <c r="H218" s="51"/>
      <c r="I218" s="50">
        <f>ROUND(SUM(I219,I233,I236),3)</f>
        <v>0</v>
      </c>
      <c r="J218" s="51"/>
      <c r="K218" s="50">
        <f>ROUND(SUM(K219,K233,K236),3)</f>
        <v>0</v>
      </c>
      <c r="L218" s="51"/>
      <c r="M218" s="50">
        <f>ROUND(SUM(M219,M233,M236),3)</f>
        <v>0</v>
      </c>
      <c r="N218" s="51"/>
      <c r="O218" s="50">
        <f>ROUND(SUM(O219,O233,O236),3)</f>
        <v>0</v>
      </c>
      <c r="P218" s="51"/>
    </row>
    <row r="219" spans="1:16" hidden="1" outlineLevel="1" x14ac:dyDescent="0.2">
      <c r="A219" s="52" t="s">
        <v>1413</v>
      </c>
      <c r="B219" s="52" t="s">
        <v>108</v>
      </c>
      <c r="C219" s="52" t="s">
        <v>1414</v>
      </c>
      <c r="D219" s="52" t="s">
        <v>34</v>
      </c>
      <c r="E219" s="53">
        <f>ROUND(SUM(E220,E221),3)</f>
        <v>0</v>
      </c>
      <c r="F219" s="54"/>
      <c r="G219" s="53">
        <f>ROUND(SUM(G220,G221),3)</f>
        <v>0</v>
      </c>
      <c r="H219" s="54"/>
      <c r="I219" s="53">
        <f>ROUND(SUM(I220,I221),3)</f>
        <v>0</v>
      </c>
      <c r="J219" s="54"/>
      <c r="K219" s="53">
        <f>ROUND(SUM(K220,K221),3)</f>
        <v>0</v>
      </c>
      <c r="L219" s="54"/>
      <c r="M219" s="53">
        <f>ROUND(SUM(M220,M221),3)</f>
        <v>0</v>
      </c>
      <c r="N219" s="54"/>
      <c r="O219" s="53">
        <f>ROUND(SUM(O220,O221),3)</f>
        <v>0</v>
      </c>
      <c r="P219" s="54"/>
    </row>
    <row r="220" spans="1:16" hidden="1" outlineLevel="1" x14ac:dyDescent="0.2">
      <c r="A220" s="37" t="s">
        <v>1415</v>
      </c>
      <c r="B220" s="37" t="s">
        <v>113</v>
      </c>
      <c r="C220" s="37" t="s">
        <v>33</v>
      </c>
      <c r="D220" s="37" t="s">
        <v>34</v>
      </c>
    </row>
    <row r="221" spans="1:16" hidden="1" outlineLevel="1" x14ac:dyDescent="0.2">
      <c r="A221" s="52" t="s">
        <v>1416</v>
      </c>
      <c r="B221" s="52" t="s">
        <v>115</v>
      </c>
      <c r="C221" s="52" t="s">
        <v>33</v>
      </c>
      <c r="D221" s="52" t="s">
        <v>34</v>
      </c>
      <c r="E221" s="53">
        <f>ROUND(SUM(E222,E223,E224,E225,E226,E227,E228,E229,E230,E231,E232),3)</f>
        <v>0</v>
      </c>
      <c r="F221" s="54"/>
      <c r="G221" s="53">
        <f>ROUND(SUM(G222,G223,G224,G225,G226,G227,G228,G229,G230,G231,G232),3)</f>
        <v>0</v>
      </c>
      <c r="H221" s="54"/>
      <c r="I221" s="53">
        <f>ROUND(SUM(I222,I223,I224,I225,I226,I227,I228,I229,I230,I231,I232),3)</f>
        <v>0</v>
      </c>
      <c r="J221" s="54"/>
      <c r="K221" s="53">
        <f>ROUND(SUM(K222,K223,K224,K225,K226,K227,K228,K229,K230,K231,K232),3)</f>
        <v>0</v>
      </c>
      <c r="L221" s="54"/>
      <c r="M221" s="53">
        <f>ROUND(SUM(M222,M223,M224,M225,M226,M227,M228,M229,M230,M231,M232),3)</f>
        <v>0</v>
      </c>
      <c r="N221" s="54"/>
      <c r="O221" s="53">
        <f>ROUND(SUM(O222,O223,O224,O225,O226,O227,O228,O229,O230,O231,O232),3)</f>
        <v>0</v>
      </c>
      <c r="P221" s="54"/>
    </row>
    <row r="222" spans="1:16" hidden="1" outlineLevel="1" x14ac:dyDescent="0.2">
      <c r="A222" s="37" t="s">
        <v>1417</v>
      </c>
      <c r="B222" s="37" t="s">
        <v>117</v>
      </c>
      <c r="C222" s="37" t="s">
        <v>33</v>
      </c>
      <c r="D222" s="37" t="s">
        <v>34</v>
      </c>
    </row>
    <row r="223" spans="1:16" hidden="1" outlineLevel="1" x14ac:dyDescent="0.2">
      <c r="A223" s="37" t="s">
        <v>1418</v>
      </c>
      <c r="B223" s="37" t="s">
        <v>119</v>
      </c>
      <c r="C223" s="37" t="s">
        <v>33</v>
      </c>
      <c r="D223" s="37" t="s">
        <v>34</v>
      </c>
    </row>
    <row r="224" spans="1:16" hidden="1" outlineLevel="1" x14ac:dyDescent="0.2">
      <c r="A224" s="37" t="s">
        <v>1419</v>
      </c>
      <c r="B224" s="37" t="s">
        <v>121</v>
      </c>
      <c r="C224" s="37" t="s">
        <v>33</v>
      </c>
      <c r="D224" s="37" t="s">
        <v>34</v>
      </c>
    </row>
    <row r="225" spans="1:16" hidden="1" outlineLevel="1" x14ac:dyDescent="0.2">
      <c r="A225" s="37" t="s">
        <v>1420</v>
      </c>
      <c r="B225" s="37" t="s">
        <v>123</v>
      </c>
      <c r="C225" s="37" t="s">
        <v>33</v>
      </c>
      <c r="D225" s="37" t="s">
        <v>34</v>
      </c>
    </row>
    <row r="226" spans="1:16" hidden="1" outlineLevel="1" x14ac:dyDescent="0.2">
      <c r="A226" s="37" t="s">
        <v>1421</v>
      </c>
      <c r="B226" s="37" t="s">
        <v>125</v>
      </c>
      <c r="C226" s="37" t="s">
        <v>33</v>
      </c>
      <c r="D226" s="37" t="s">
        <v>34</v>
      </c>
    </row>
    <row r="227" spans="1:16" hidden="1" outlineLevel="1" x14ac:dyDescent="0.2">
      <c r="A227" s="37" t="s">
        <v>1422</v>
      </c>
      <c r="B227" s="37" t="s">
        <v>127</v>
      </c>
      <c r="C227" s="37" t="s">
        <v>33</v>
      </c>
      <c r="D227" s="37" t="s">
        <v>34</v>
      </c>
    </row>
    <row r="228" spans="1:16" hidden="1" outlineLevel="1" x14ac:dyDescent="0.2">
      <c r="A228" s="37" t="s">
        <v>1423</v>
      </c>
      <c r="B228" s="37" t="s">
        <v>129</v>
      </c>
      <c r="C228" s="37" t="s">
        <v>33</v>
      </c>
      <c r="D228" s="37" t="s">
        <v>34</v>
      </c>
    </row>
    <row r="229" spans="1:16" hidden="1" outlineLevel="1" x14ac:dyDescent="0.2">
      <c r="A229" s="37" t="s">
        <v>1424</v>
      </c>
      <c r="B229" s="37" t="s">
        <v>131</v>
      </c>
      <c r="C229" s="37" t="s">
        <v>33</v>
      </c>
      <c r="D229" s="37" t="s">
        <v>34</v>
      </c>
    </row>
    <row r="230" spans="1:16" hidden="1" outlineLevel="1" x14ac:dyDescent="0.2">
      <c r="A230" s="37" t="s">
        <v>1425</v>
      </c>
      <c r="B230" s="37" t="s">
        <v>133</v>
      </c>
      <c r="C230" s="37" t="s">
        <v>33</v>
      </c>
      <c r="D230" s="37" t="s">
        <v>34</v>
      </c>
    </row>
    <row r="231" spans="1:16" hidden="1" outlineLevel="1" x14ac:dyDescent="0.2">
      <c r="A231" s="37" t="s">
        <v>1426</v>
      </c>
      <c r="B231" s="37" t="s">
        <v>135</v>
      </c>
      <c r="C231" s="37" t="s">
        <v>33</v>
      </c>
      <c r="D231" s="37" t="s">
        <v>34</v>
      </c>
    </row>
    <row r="232" spans="1:16" hidden="1" outlineLevel="1" x14ac:dyDescent="0.2">
      <c r="A232" s="37" t="s">
        <v>1427</v>
      </c>
      <c r="B232" s="37" t="s">
        <v>137</v>
      </c>
      <c r="C232" s="37" t="s">
        <v>33</v>
      </c>
      <c r="D232" s="37" t="s">
        <v>34</v>
      </c>
    </row>
    <row r="233" spans="1:16" hidden="1" outlineLevel="1" x14ac:dyDescent="0.2">
      <c r="A233" s="52" t="s">
        <v>1428</v>
      </c>
      <c r="B233" s="52" t="s">
        <v>139</v>
      </c>
      <c r="C233" s="52" t="s">
        <v>1429</v>
      </c>
      <c r="D233" s="52" t="s">
        <v>34</v>
      </c>
      <c r="E233" s="53">
        <f>ROUND(SUM(E234,E235),3)</f>
        <v>0</v>
      </c>
      <c r="F233" s="54"/>
      <c r="G233" s="53">
        <f>ROUND(SUM(G234,G235),3)</f>
        <v>0</v>
      </c>
      <c r="H233" s="54"/>
      <c r="I233" s="53">
        <f>ROUND(SUM(I234,I235),3)</f>
        <v>0</v>
      </c>
      <c r="J233" s="54"/>
      <c r="K233" s="53">
        <f>ROUND(SUM(K234,K235),3)</f>
        <v>0</v>
      </c>
      <c r="L233" s="54"/>
      <c r="M233" s="53">
        <f>ROUND(SUM(M234,M235),3)</f>
        <v>0</v>
      </c>
      <c r="N233" s="54"/>
      <c r="O233" s="53">
        <f>ROUND(SUM(O234,O235),3)</f>
        <v>0</v>
      </c>
      <c r="P233" s="54"/>
    </row>
    <row r="234" spans="1:16" hidden="1" outlineLevel="1" x14ac:dyDescent="0.2">
      <c r="A234" s="37" t="s">
        <v>1430</v>
      </c>
      <c r="B234" s="37" t="s">
        <v>1279</v>
      </c>
      <c r="C234" s="37" t="s">
        <v>33</v>
      </c>
      <c r="D234" s="37" t="s">
        <v>34</v>
      </c>
    </row>
    <row r="235" spans="1:16" hidden="1" outlineLevel="1" x14ac:dyDescent="0.2">
      <c r="A235" s="37" t="s">
        <v>1431</v>
      </c>
      <c r="B235" s="37" t="s">
        <v>146</v>
      </c>
      <c r="C235" s="37" t="s">
        <v>33</v>
      </c>
      <c r="D235" s="37" t="s">
        <v>34</v>
      </c>
    </row>
    <row r="236" spans="1:16" hidden="1" outlineLevel="1" x14ac:dyDescent="0.2">
      <c r="A236" s="52" t="s">
        <v>1432</v>
      </c>
      <c r="B236" s="52" t="s">
        <v>148</v>
      </c>
      <c r="C236" s="52" t="s">
        <v>1433</v>
      </c>
      <c r="D236" s="52" t="s">
        <v>34</v>
      </c>
      <c r="E236" s="53">
        <f>ROUND(SUM(E237,E239,E238),3)</f>
        <v>0</v>
      </c>
      <c r="F236" s="54"/>
      <c r="G236" s="53">
        <f>ROUND(SUM(G237,G239,G238),3)</f>
        <v>0</v>
      </c>
      <c r="H236" s="54"/>
      <c r="I236" s="53">
        <f>ROUND(SUM(I237,I239,I238),3)</f>
        <v>0</v>
      </c>
      <c r="J236" s="54"/>
      <c r="K236" s="53">
        <f>ROUND(SUM(K237,K239,K238),3)</f>
        <v>0</v>
      </c>
      <c r="L236" s="54"/>
      <c r="M236" s="53">
        <f>ROUND(SUM(M237,M239,M238),3)</f>
        <v>0</v>
      </c>
      <c r="N236" s="54"/>
      <c r="O236" s="53">
        <f>ROUND(SUM(O237,O239,O238),3)</f>
        <v>0</v>
      </c>
      <c r="P236" s="54"/>
    </row>
    <row r="237" spans="1:16" hidden="1" outlineLevel="1" x14ac:dyDescent="0.2">
      <c r="A237" s="37" t="s">
        <v>1434</v>
      </c>
      <c r="B237" s="37" t="s">
        <v>153</v>
      </c>
      <c r="C237" s="37" t="s">
        <v>33</v>
      </c>
      <c r="D237" s="37" t="s">
        <v>34</v>
      </c>
    </row>
    <row r="238" spans="1:16" hidden="1" outlineLevel="1" x14ac:dyDescent="0.2">
      <c r="A238" s="37" t="s">
        <v>1435</v>
      </c>
      <c r="B238" s="37" t="s">
        <v>157</v>
      </c>
      <c r="C238" s="37" t="s">
        <v>33</v>
      </c>
      <c r="D238" s="37" t="s">
        <v>34</v>
      </c>
    </row>
    <row r="239" spans="1:16" hidden="1" outlineLevel="1" x14ac:dyDescent="0.2">
      <c r="A239" s="37" t="s">
        <v>1436</v>
      </c>
      <c r="B239" s="37" t="s">
        <v>159</v>
      </c>
      <c r="C239" s="37" t="s">
        <v>33</v>
      </c>
      <c r="D239" s="37" t="s">
        <v>34</v>
      </c>
    </row>
    <row r="240" spans="1:16" ht="16.5" collapsed="1" x14ac:dyDescent="0.3">
      <c r="A240" s="39" t="s">
        <v>1437</v>
      </c>
      <c r="B240" s="39"/>
      <c r="C240" s="39"/>
      <c r="D240" s="39" t="s">
        <v>29</v>
      </c>
      <c r="E240" s="40">
        <v>2018</v>
      </c>
      <c r="F240" s="40" t="s">
        <v>30</v>
      </c>
      <c r="G240" s="40">
        <v>2019</v>
      </c>
      <c r="H240" s="40" t="s">
        <v>30</v>
      </c>
      <c r="I240" s="40">
        <v>2020</v>
      </c>
      <c r="J240" s="40" t="s">
        <v>30</v>
      </c>
      <c r="K240" s="40">
        <v>2021</v>
      </c>
      <c r="L240" s="40" t="s">
        <v>30</v>
      </c>
      <c r="M240" s="40">
        <v>2022</v>
      </c>
      <c r="N240" s="40" t="s">
        <v>30</v>
      </c>
      <c r="O240" s="40">
        <v>2023</v>
      </c>
      <c r="P240" s="40" t="s">
        <v>30</v>
      </c>
    </row>
    <row r="241" spans="1:16" x14ac:dyDescent="0.2">
      <c r="A241" s="52" t="s">
        <v>1438</v>
      </c>
      <c r="B241" s="52" t="s">
        <v>32</v>
      </c>
      <c r="C241" s="52" t="s">
        <v>1439</v>
      </c>
      <c r="D241" s="52" t="s">
        <v>34</v>
      </c>
      <c r="E241" s="53">
        <f>ROUND(SUM(E242,E243),3)</f>
        <v>0</v>
      </c>
      <c r="F241" s="54"/>
      <c r="G241" s="53">
        <f>ROUND(SUM(G242,G243),3)</f>
        <v>0</v>
      </c>
      <c r="H241" s="54"/>
      <c r="I241" s="53">
        <f>ROUND(SUM(I242,I243),3)</f>
        <v>0</v>
      </c>
      <c r="J241" s="54"/>
      <c r="K241" s="53">
        <f>ROUND(SUM(K242,K243),3)</f>
        <v>0</v>
      </c>
      <c r="L241" s="54"/>
      <c r="M241" s="53">
        <f>ROUND(SUM(M242,M243),3)</f>
        <v>0</v>
      </c>
      <c r="N241" s="54"/>
      <c r="O241" s="53">
        <f>ROUND(SUM(O242,O243),3)</f>
        <v>0</v>
      </c>
      <c r="P241" s="54"/>
    </row>
    <row r="242" spans="1:16" x14ac:dyDescent="0.2">
      <c r="A242" s="37" t="s">
        <v>1372</v>
      </c>
      <c r="B242" s="37" t="s">
        <v>1371</v>
      </c>
      <c r="C242" s="37" t="s">
        <v>33</v>
      </c>
      <c r="D242" s="37" t="s">
        <v>34</v>
      </c>
    </row>
    <row r="243" spans="1:16" x14ac:dyDescent="0.2">
      <c r="A243" s="37" t="s">
        <v>1440</v>
      </c>
      <c r="B243" s="37" t="s">
        <v>1397</v>
      </c>
      <c r="C243" s="37" t="s">
        <v>33</v>
      </c>
      <c r="D243" s="37" t="s">
        <v>34</v>
      </c>
    </row>
    <row r="244" spans="1:16" x14ac:dyDescent="0.2">
      <c r="A244" s="37" t="s">
        <v>1441</v>
      </c>
      <c r="B244" s="37" t="s">
        <v>36</v>
      </c>
      <c r="C244" s="37" t="s">
        <v>33</v>
      </c>
      <c r="D244" s="37" t="s">
        <v>34</v>
      </c>
    </row>
    <row r="245" spans="1:16" x14ac:dyDescent="0.2">
      <c r="A245" s="37" t="s">
        <v>1442</v>
      </c>
      <c r="B245" s="37" t="s">
        <v>38</v>
      </c>
      <c r="C245" s="37" t="s">
        <v>33</v>
      </c>
      <c r="D245" s="37" t="s">
        <v>34</v>
      </c>
    </row>
    <row r="246" spans="1:16" x14ac:dyDescent="0.2">
      <c r="A246" s="37" t="s">
        <v>1443</v>
      </c>
      <c r="B246" s="37" t="s">
        <v>40</v>
      </c>
      <c r="C246" s="37" t="s">
        <v>33</v>
      </c>
      <c r="D246" s="37" t="s">
        <v>34</v>
      </c>
    </row>
    <row r="247" spans="1:16" x14ac:dyDescent="0.2">
      <c r="A247" s="37" t="s">
        <v>1444</v>
      </c>
      <c r="B247" s="37" t="s">
        <v>42</v>
      </c>
      <c r="C247" s="37" t="s">
        <v>33</v>
      </c>
      <c r="D247" s="37" t="s">
        <v>34</v>
      </c>
    </row>
    <row r="248" spans="1:16" x14ac:dyDescent="0.2">
      <c r="A248" s="37" t="s">
        <v>1445</v>
      </c>
      <c r="B248" s="37" t="s">
        <v>1402</v>
      </c>
      <c r="C248" s="37" t="s">
        <v>33</v>
      </c>
      <c r="D248" s="37" t="s">
        <v>34</v>
      </c>
    </row>
    <row r="249" spans="1:16" x14ac:dyDescent="0.2">
      <c r="A249" s="37" t="s">
        <v>1446</v>
      </c>
      <c r="B249" s="37" t="s">
        <v>44</v>
      </c>
      <c r="C249" s="37" t="s">
        <v>33</v>
      </c>
      <c r="D249" s="37" t="s">
        <v>34</v>
      </c>
    </row>
    <row r="250" spans="1:16" x14ac:dyDescent="0.2">
      <c r="A250" s="46" t="s">
        <v>1447</v>
      </c>
      <c r="B250" s="46" t="s">
        <v>46</v>
      </c>
      <c r="C250" s="46" t="s">
        <v>1448</v>
      </c>
      <c r="D250" s="46" t="s">
        <v>34</v>
      </c>
      <c r="E250" s="47">
        <f>ROUND(SUM(E242,E243,E244,E245,-E246,-E247,-E248,-E249),3)</f>
        <v>0</v>
      </c>
      <c r="F250" s="48"/>
      <c r="G250" s="47">
        <f>ROUND(SUM(G242,G243,G244,G245,-G246,-G247,-G248,-G249),3)</f>
        <v>0</v>
      </c>
      <c r="H250" s="48"/>
      <c r="I250" s="47">
        <f>ROUND(SUM(I242,I243,I244,I245,-I246,-I247,-I248,-I249),3)</f>
        <v>0</v>
      </c>
      <c r="J250" s="48"/>
      <c r="K250" s="47">
        <f>ROUND(SUM(K242,K243,K244,K245,-K246,-K247,-K248,-K249),3)</f>
        <v>0</v>
      </c>
      <c r="L250" s="48"/>
      <c r="M250" s="47">
        <f>ROUND(SUM(M242,M243,M244,M245,-M246,-M247,-M248,-M249),3)</f>
        <v>0</v>
      </c>
      <c r="N250" s="48"/>
      <c r="O250" s="47">
        <f>ROUND(SUM(O242,O243,O244,O245,-O246,-O247,-O248,-O249),3)</f>
        <v>0</v>
      </c>
      <c r="P250" s="48"/>
    </row>
    <row r="251" spans="1:16" x14ac:dyDescent="0.2">
      <c r="A251" s="37" t="s">
        <v>1449</v>
      </c>
      <c r="B251" s="37" t="s">
        <v>1159</v>
      </c>
      <c r="C251" s="37" t="s">
        <v>33</v>
      </c>
      <c r="D251" s="37" t="s">
        <v>34</v>
      </c>
    </row>
    <row r="252" spans="1:16" x14ac:dyDescent="0.2">
      <c r="A252" s="49" t="s">
        <v>1450</v>
      </c>
      <c r="B252" s="49" t="s">
        <v>49</v>
      </c>
      <c r="C252" s="49" t="s">
        <v>1451</v>
      </c>
      <c r="D252" s="49" t="s">
        <v>34</v>
      </c>
      <c r="E252" s="50">
        <f>ROUND(SUM(-E251,-E253,-E264,-E271,E250,-E272),3)</f>
        <v>0</v>
      </c>
      <c r="F252" s="51"/>
      <c r="G252" s="50">
        <f>ROUND(SUM(-G251,-G253,-G264,-G271,G250,-G272),3)</f>
        <v>0</v>
      </c>
      <c r="H252" s="51"/>
      <c r="I252" s="50">
        <f>ROUND(SUM(-I251,-I253,-I264,-I271,I250,-I272),3)</f>
        <v>0</v>
      </c>
      <c r="J252" s="51"/>
      <c r="K252" s="50">
        <f>ROUND(SUM(-K251,-K253,-K264,-K271,K250,-K272),3)</f>
        <v>0</v>
      </c>
      <c r="L252" s="51"/>
      <c r="M252" s="50">
        <f>ROUND(SUM(-M251,-M253,-M264,-M271,M250,-M272),3)</f>
        <v>0</v>
      </c>
      <c r="N252" s="51"/>
      <c r="O252" s="50">
        <f>ROUND(SUM(-O251,-O253,-O264,-O271,O250,-O272),3)</f>
        <v>0</v>
      </c>
      <c r="P252" s="51"/>
    </row>
    <row r="253" spans="1:16" x14ac:dyDescent="0.2">
      <c r="A253" s="49" t="s">
        <v>1452</v>
      </c>
      <c r="B253" s="49" t="s">
        <v>52</v>
      </c>
      <c r="C253" s="49" t="s">
        <v>1453</v>
      </c>
      <c r="D253" s="49" t="s">
        <v>34</v>
      </c>
      <c r="E253" s="50">
        <f>ROUND(SUM(E261,E262,E254,E263),3)</f>
        <v>0</v>
      </c>
      <c r="F253" s="51"/>
      <c r="G253" s="50">
        <f>ROUND(SUM(G261,G262,G254,G263),3)</f>
        <v>0</v>
      </c>
      <c r="H253" s="51"/>
      <c r="I253" s="50">
        <f>ROUND(SUM(I261,I262,I254,I263),3)</f>
        <v>0</v>
      </c>
      <c r="J253" s="51"/>
      <c r="K253" s="50">
        <f>ROUND(SUM(K261,K262,K254,K263),3)</f>
        <v>0</v>
      </c>
      <c r="L253" s="51"/>
      <c r="M253" s="50">
        <f>ROUND(SUM(M261,M262,M254,M263),3)</f>
        <v>0</v>
      </c>
      <c r="N253" s="51"/>
      <c r="O253" s="50">
        <f>ROUND(SUM(O261,O262,O254,O263),3)</f>
        <v>0</v>
      </c>
      <c r="P253" s="51"/>
    </row>
    <row r="254" spans="1:16" x14ac:dyDescent="0.2">
      <c r="A254" s="52" t="s">
        <v>1454</v>
      </c>
      <c r="B254" s="52" t="s">
        <v>55</v>
      </c>
      <c r="C254" s="52" t="s">
        <v>33</v>
      </c>
      <c r="D254" s="52" t="s">
        <v>34</v>
      </c>
      <c r="E254" s="53">
        <f>ROUND(SUM(E255,E256,E257,E258,E259,E260),3)</f>
        <v>0</v>
      </c>
      <c r="F254" s="54"/>
      <c r="G254" s="53">
        <f>ROUND(SUM(G255,G256,G257,G258,G259,G260),3)</f>
        <v>0</v>
      </c>
      <c r="H254" s="54"/>
      <c r="I254" s="53">
        <f>ROUND(SUM(I255,I256,I257,I258,I259,I260),3)</f>
        <v>0</v>
      </c>
      <c r="J254" s="54"/>
      <c r="K254" s="53">
        <f>ROUND(SUM(K255,K256,K257,K258,K259,K260),3)</f>
        <v>0</v>
      </c>
      <c r="L254" s="54"/>
      <c r="M254" s="53">
        <f>ROUND(SUM(M255,M256,M257,M258,M259,M260),3)</f>
        <v>0</v>
      </c>
      <c r="N254" s="54"/>
      <c r="O254" s="53">
        <f>ROUND(SUM(O255,O256,O257,O258,O259,O260),3)</f>
        <v>0</v>
      </c>
      <c r="P254" s="54"/>
    </row>
    <row r="255" spans="1:16" x14ac:dyDescent="0.2">
      <c r="A255" s="37" t="s">
        <v>1455</v>
      </c>
      <c r="B255" s="37" t="s">
        <v>57</v>
      </c>
      <c r="C255" s="37" t="s">
        <v>33</v>
      </c>
      <c r="D255" s="37" t="s">
        <v>34</v>
      </c>
    </row>
    <row r="256" spans="1:16" x14ac:dyDescent="0.2">
      <c r="A256" s="37" t="s">
        <v>1456</v>
      </c>
      <c r="B256" s="37" t="s">
        <v>59</v>
      </c>
      <c r="C256" s="37" t="s">
        <v>33</v>
      </c>
      <c r="D256" s="37" t="s">
        <v>34</v>
      </c>
    </row>
    <row r="257" spans="1:16" x14ac:dyDescent="0.2">
      <c r="A257" s="37" t="s">
        <v>1457</v>
      </c>
      <c r="B257" s="37" t="s">
        <v>61</v>
      </c>
      <c r="C257" s="37" t="s">
        <v>33</v>
      </c>
      <c r="D257" s="37" t="s">
        <v>34</v>
      </c>
    </row>
    <row r="258" spans="1:16" x14ac:dyDescent="0.2">
      <c r="A258" s="37" t="s">
        <v>1458</v>
      </c>
      <c r="B258" s="37" t="s">
        <v>63</v>
      </c>
      <c r="C258" s="37" t="s">
        <v>33</v>
      </c>
      <c r="D258" s="37" t="s">
        <v>34</v>
      </c>
    </row>
    <row r="259" spans="1:16" x14ac:dyDescent="0.2">
      <c r="A259" s="37" t="s">
        <v>1459</v>
      </c>
      <c r="B259" s="37" t="s">
        <v>65</v>
      </c>
      <c r="C259" s="37" t="s">
        <v>33</v>
      </c>
      <c r="D259" s="37" t="s">
        <v>34</v>
      </c>
    </row>
    <row r="260" spans="1:16" x14ac:dyDescent="0.2">
      <c r="A260" s="37" t="s">
        <v>1460</v>
      </c>
      <c r="B260" s="37" t="s">
        <v>67</v>
      </c>
      <c r="C260" s="37" t="s">
        <v>33</v>
      </c>
      <c r="D260" s="37" t="s">
        <v>34</v>
      </c>
    </row>
    <row r="261" spans="1:16" x14ac:dyDescent="0.2">
      <c r="A261" s="37" t="s">
        <v>1461</v>
      </c>
      <c r="B261" s="37" t="s">
        <v>71</v>
      </c>
      <c r="C261" s="37" t="s">
        <v>33</v>
      </c>
      <c r="D261" s="37" t="s">
        <v>34</v>
      </c>
    </row>
    <row r="262" spans="1:16" x14ac:dyDescent="0.2">
      <c r="A262" s="37" t="s">
        <v>1462</v>
      </c>
      <c r="B262" s="37" t="s">
        <v>1174</v>
      </c>
      <c r="C262" s="37" t="s">
        <v>33</v>
      </c>
      <c r="D262" s="37" t="s">
        <v>34</v>
      </c>
    </row>
    <row r="263" spans="1:16" x14ac:dyDescent="0.2">
      <c r="A263" s="37" t="s">
        <v>1463</v>
      </c>
      <c r="B263" s="37" t="s">
        <v>79</v>
      </c>
      <c r="C263" s="37" t="s">
        <v>33</v>
      </c>
      <c r="D263" s="37" t="s">
        <v>34</v>
      </c>
    </row>
    <row r="264" spans="1:16" x14ac:dyDescent="0.2">
      <c r="A264" s="52" t="s">
        <v>1464</v>
      </c>
      <c r="B264" s="52" t="s">
        <v>81</v>
      </c>
      <c r="C264" s="52" t="s">
        <v>1465</v>
      </c>
      <c r="D264" s="52" t="s">
        <v>34</v>
      </c>
      <c r="E264" s="53">
        <f>ROUND(SUM(E265,E266,E267,E268,E269,E270),3)</f>
        <v>0</v>
      </c>
      <c r="F264" s="54"/>
      <c r="G264" s="53">
        <f>ROUND(SUM(G265,G266,G267,G268,G269,G270),3)</f>
        <v>0</v>
      </c>
      <c r="H264" s="54"/>
      <c r="I264" s="53">
        <f>ROUND(SUM(I265,I266,I267,I268,I269,I270),3)</f>
        <v>0</v>
      </c>
      <c r="J264" s="54"/>
      <c r="K264" s="53">
        <f>ROUND(SUM(K265,K266,K267,K268,K269,K270),3)</f>
        <v>0</v>
      </c>
      <c r="L264" s="54"/>
      <c r="M264" s="53">
        <f>ROUND(SUM(M265,M266,M267,M268,M269,M270),3)</f>
        <v>0</v>
      </c>
      <c r="N264" s="54"/>
      <c r="O264" s="53">
        <f>ROUND(SUM(O265,O266,O267,O268,O269,O270),3)</f>
        <v>0</v>
      </c>
      <c r="P264" s="54"/>
    </row>
    <row r="265" spans="1:16" x14ac:dyDescent="0.2">
      <c r="A265" s="37" t="s">
        <v>1466</v>
      </c>
      <c r="B265" s="37" t="s">
        <v>84</v>
      </c>
      <c r="C265" s="37" t="s">
        <v>33</v>
      </c>
      <c r="D265" s="37" t="s">
        <v>34</v>
      </c>
    </row>
    <row r="266" spans="1:16" x14ac:dyDescent="0.2">
      <c r="A266" s="37" t="s">
        <v>1467</v>
      </c>
      <c r="B266" s="37" t="s">
        <v>1180</v>
      </c>
      <c r="C266" s="37" t="s">
        <v>33</v>
      </c>
      <c r="D266" s="37" t="s">
        <v>34</v>
      </c>
    </row>
    <row r="267" spans="1:16" x14ac:dyDescent="0.2">
      <c r="A267" s="37" t="s">
        <v>1468</v>
      </c>
      <c r="B267" s="37" t="s">
        <v>71</v>
      </c>
      <c r="C267" s="37" t="s">
        <v>33</v>
      </c>
      <c r="D267" s="37" t="s">
        <v>34</v>
      </c>
    </row>
    <row r="268" spans="1:16" x14ac:dyDescent="0.2">
      <c r="A268" s="37" t="s">
        <v>1469</v>
      </c>
      <c r="B268" s="37" t="s">
        <v>90</v>
      </c>
      <c r="C268" s="37" t="s">
        <v>33</v>
      </c>
      <c r="D268" s="37" t="s">
        <v>34</v>
      </c>
    </row>
    <row r="269" spans="1:16" x14ac:dyDescent="0.2">
      <c r="A269" s="37" t="s">
        <v>1470</v>
      </c>
      <c r="B269" s="37" t="s">
        <v>92</v>
      </c>
      <c r="C269" s="37" t="s">
        <v>33</v>
      </c>
      <c r="D269" s="37" t="s">
        <v>34</v>
      </c>
    </row>
    <row r="270" spans="1:16" x14ac:dyDescent="0.2">
      <c r="A270" s="37" t="s">
        <v>1471</v>
      </c>
      <c r="B270" s="37" t="s">
        <v>96</v>
      </c>
      <c r="C270" s="37" t="s">
        <v>33</v>
      </c>
      <c r="D270" s="37" t="s">
        <v>34</v>
      </c>
    </row>
    <row r="271" spans="1:16" x14ac:dyDescent="0.2">
      <c r="A271" s="37" t="s">
        <v>1472</v>
      </c>
      <c r="B271" s="37" t="s">
        <v>98</v>
      </c>
      <c r="C271" s="37" t="s">
        <v>33</v>
      </c>
      <c r="D271" s="37" t="s">
        <v>34</v>
      </c>
    </row>
    <row r="272" spans="1:16" x14ac:dyDescent="0.2">
      <c r="A272" s="46" t="s">
        <v>1473</v>
      </c>
      <c r="B272" s="46" t="s">
        <v>100</v>
      </c>
      <c r="C272" s="46" t="s">
        <v>1474</v>
      </c>
      <c r="D272" s="46" t="s">
        <v>34</v>
      </c>
      <c r="E272" s="47">
        <f>ROUND(SUM(E273,E275,E290,E297),3)</f>
        <v>0</v>
      </c>
      <c r="F272" s="48"/>
      <c r="G272" s="47">
        <f>ROUND(SUM(G273,G275,G290,G297),3)</f>
        <v>0</v>
      </c>
      <c r="H272" s="48"/>
      <c r="I272" s="47">
        <f>ROUND(SUM(I273,I275,I290,I297),3)</f>
        <v>0</v>
      </c>
      <c r="J272" s="48"/>
      <c r="K272" s="47">
        <f>ROUND(SUM(K273,K275,K290,K297),3)</f>
        <v>0</v>
      </c>
      <c r="L272" s="48"/>
      <c r="M272" s="47">
        <f>ROUND(SUM(M273,M275,M290,M297),3)</f>
        <v>0</v>
      </c>
      <c r="N272" s="48"/>
      <c r="O272" s="47">
        <f>ROUND(SUM(O273,O275,O290,O297),3)</f>
        <v>0</v>
      </c>
      <c r="P272" s="48"/>
    </row>
    <row r="273" spans="1:16" x14ac:dyDescent="0.2">
      <c r="A273" s="37" t="s">
        <v>1475</v>
      </c>
      <c r="B273" s="37" t="s">
        <v>103</v>
      </c>
      <c r="C273" s="37" t="s">
        <v>33</v>
      </c>
      <c r="D273" s="37" t="s">
        <v>34</v>
      </c>
    </row>
    <row r="274" spans="1:16" x14ac:dyDescent="0.2">
      <c r="A274" s="49" t="s">
        <v>1476</v>
      </c>
      <c r="B274" s="49" t="s">
        <v>105</v>
      </c>
      <c r="C274" s="49" t="s">
        <v>1477</v>
      </c>
      <c r="D274" s="49" t="s">
        <v>34</v>
      </c>
      <c r="E274" s="50">
        <f>ROUND(SUM(E275,E290,E297),3)</f>
        <v>0</v>
      </c>
      <c r="F274" s="51"/>
      <c r="G274" s="50">
        <f>ROUND(SUM(G275,G290,G297),3)</f>
        <v>0</v>
      </c>
      <c r="H274" s="51"/>
      <c r="I274" s="50">
        <f>ROUND(SUM(I275,I290,I297),3)</f>
        <v>0</v>
      </c>
      <c r="J274" s="51"/>
      <c r="K274" s="50">
        <f>ROUND(SUM(K275,K290,K297),3)</f>
        <v>0</v>
      </c>
      <c r="L274" s="51"/>
      <c r="M274" s="50">
        <f>ROUND(SUM(M275,M290,M297),3)</f>
        <v>0</v>
      </c>
      <c r="N274" s="51"/>
      <c r="O274" s="50">
        <f>ROUND(SUM(O275,O290,O297),3)</f>
        <v>0</v>
      </c>
      <c r="P274" s="51"/>
    </row>
    <row r="275" spans="1:16" x14ac:dyDescent="0.2">
      <c r="A275" s="52" t="s">
        <v>1478</v>
      </c>
      <c r="B275" s="52" t="s">
        <v>108</v>
      </c>
      <c r="C275" s="52" t="s">
        <v>1479</v>
      </c>
      <c r="D275" s="52" t="s">
        <v>34</v>
      </c>
      <c r="E275" s="53">
        <f>ROUND(SUM(E276,E277,E278),3)</f>
        <v>0</v>
      </c>
      <c r="F275" s="54"/>
      <c r="G275" s="53">
        <f>ROUND(SUM(G276,G277,G278),3)</f>
        <v>0</v>
      </c>
      <c r="H275" s="54"/>
      <c r="I275" s="53">
        <f>ROUND(SUM(I276,I277,I278),3)</f>
        <v>0</v>
      </c>
      <c r="J275" s="54"/>
      <c r="K275" s="53">
        <f>ROUND(SUM(K276,K277,K278),3)</f>
        <v>0</v>
      </c>
      <c r="L275" s="54"/>
      <c r="M275" s="53">
        <f>ROUND(SUM(M276,M277,M278),3)</f>
        <v>0</v>
      </c>
      <c r="N275" s="54"/>
      <c r="O275" s="53">
        <f>ROUND(SUM(O276,O277,O278),3)</f>
        <v>0</v>
      </c>
      <c r="P275" s="54"/>
    </row>
    <row r="276" spans="1:16" x14ac:dyDescent="0.2">
      <c r="A276" s="37" t="s">
        <v>1480</v>
      </c>
      <c r="B276" s="37" t="s">
        <v>111</v>
      </c>
      <c r="C276" s="37" t="s">
        <v>33</v>
      </c>
      <c r="D276" s="37" t="s">
        <v>34</v>
      </c>
    </row>
    <row r="277" spans="1:16" x14ac:dyDescent="0.2">
      <c r="A277" s="37" t="s">
        <v>1481</v>
      </c>
      <c r="B277" s="37" t="s">
        <v>113</v>
      </c>
      <c r="C277" s="37" t="s">
        <v>33</v>
      </c>
      <c r="D277" s="37" t="s">
        <v>34</v>
      </c>
    </row>
    <row r="278" spans="1:16" x14ac:dyDescent="0.2">
      <c r="A278" s="52" t="s">
        <v>1482</v>
      </c>
      <c r="B278" s="52" t="s">
        <v>115</v>
      </c>
      <c r="C278" s="52" t="s">
        <v>33</v>
      </c>
      <c r="D278" s="52" t="s">
        <v>34</v>
      </c>
      <c r="E278" s="53">
        <f>ROUND(SUM(E279,E280,E281,E282,E283,E284,E285,E286,E287,E288,E289),3)</f>
        <v>0</v>
      </c>
      <c r="F278" s="54"/>
      <c r="G278" s="53">
        <f>ROUND(SUM(G279,G280,G281,G282,G283,G284,G285,G286,G287,G288,G289),3)</f>
        <v>0</v>
      </c>
      <c r="H278" s="54"/>
      <c r="I278" s="53">
        <f>ROUND(SUM(I279,I280,I281,I282,I283,I284,I285,I286,I287,I288,I289),3)</f>
        <v>0</v>
      </c>
      <c r="J278" s="54"/>
      <c r="K278" s="53">
        <f>ROUND(SUM(K279,K280,K281,K282,K283,K284,K285,K286,K287,K288,K289),3)</f>
        <v>0</v>
      </c>
      <c r="L278" s="54"/>
      <c r="M278" s="53">
        <f>ROUND(SUM(M279,M280,M281,M282,M283,M284,M285,M286,M287,M288,M289),3)</f>
        <v>0</v>
      </c>
      <c r="N278" s="54"/>
      <c r="O278" s="53">
        <f>ROUND(SUM(O279,O280,O281,O282,O283,O284,O285,O286,O287,O288,O289),3)</f>
        <v>0</v>
      </c>
      <c r="P278" s="54"/>
    </row>
    <row r="279" spans="1:16" x14ac:dyDescent="0.2">
      <c r="A279" s="37" t="s">
        <v>1483</v>
      </c>
      <c r="B279" s="37" t="s">
        <v>117</v>
      </c>
      <c r="C279" s="37" t="s">
        <v>33</v>
      </c>
      <c r="D279" s="37" t="s">
        <v>34</v>
      </c>
    </row>
    <row r="280" spans="1:16" x14ac:dyDescent="0.2">
      <c r="A280" s="37" t="s">
        <v>1484</v>
      </c>
      <c r="B280" s="37" t="s">
        <v>119</v>
      </c>
      <c r="C280" s="37" t="s">
        <v>33</v>
      </c>
      <c r="D280" s="37" t="s">
        <v>34</v>
      </c>
    </row>
    <row r="281" spans="1:16" x14ac:dyDescent="0.2">
      <c r="A281" s="37" t="s">
        <v>1485</v>
      </c>
      <c r="B281" s="37" t="s">
        <v>121</v>
      </c>
      <c r="C281" s="37" t="s">
        <v>33</v>
      </c>
      <c r="D281" s="37" t="s">
        <v>34</v>
      </c>
    </row>
    <row r="282" spans="1:16" x14ac:dyDescent="0.2">
      <c r="A282" s="37" t="s">
        <v>1486</v>
      </c>
      <c r="B282" s="37" t="s">
        <v>123</v>
      </c>
      <c r="C282" s="37" t="s">
        <v>33</v>
      </c>
      <c r="D282" s="37" t="s">
        <v>34</v>
      </c>
    </row>
    <row r="283" spans="1:16" x14ac:dyDescent="0.2">
      <c r="A283" s="37" t="s">
        <v>1487</v>
      </c>
      <c r="B283" s="37" t="s">
        <v>125</v>
      </c>
      <c r="C283" s="37" t="s">
        <v>33</v>
      </c>
      <c r="D283" s="37" t="s">
        <v>34</v>
      </c>
    </row>
    <row r="284" spans="1:16" x14ac:dyDescent="0.2">
      <c r="A284" s="37" t="s">
        <v>1488</v>
      </c>
      <c r="B284" s="37" t="s">
        <v>127</v>
      </c>
      <c r="C284" s="37" t="s">
        <v>33</v>
      </c>
      <c r="D284" s="37" t="s">
        <v>34</v>
      </c>
    </row>
    <row r="285" spans="1:16" x14ac:dyDescent="0.2">
      <c r="A285" s="37" t="s">
        <v>1489</v>
      </c>
      <c r="B285" s="37" t="s">
        <v>129</v>
      </c>
      <c r="C285" s="37" t="s">
        <v>33</v>
      </c>
      <c r="D285" s="37" t="s">
        <v>34</v>
      </c>
    </row>
    <row r="286" spans="1:16" x14ac:dyDescent="0.2">
      <c r="A286" s="37" t="s">
        <v>1490</v>
      </c>
      <c r="B286" s="37" t="s">
        <v>131</v>
      </c>
      <c r="C286" s="37" t="s">
        <v>33</v>
      </c>
      <c r="D286" s="37" t="s">
        <v>34</v>
      </c>
    </row>
    <row r="287" spans="1:16" x14ac:dyDescent="0.2">
      <c r="A287" s="37" t="s">
        <v>1491</v>
      </c>
      <c r="B287" s="37" t="s">
        <v>133</v>
      </c>
      <c r="C287" s="37" t="s">
        <v>33</v>
      </c>
      <c r="D287" s="37" t="s">
        <v>34</v>
      </c>
    </row>
    <row r="288" spans="1:16" x14ac:dyDescent="0.2">
      <c r="A288" s="37" t="s">
        <v>1492</v>
      </c>
      <c r="B288" s="37" t="s">
        <v>135</v>
      </c>
      <c r="C288" s="37" t="s">
        <v>33</v>
      </c>
      <c r="D288" s="37" t="s">
        <v>34</v>
      </c>
    </row>
    <row r="289" spans="1:16" x14ac:dyDescent="0.2">
      <c r="A289" s="37" t="s">
        <v>1493</v>
      </c>
      <c r="B289" s="37" t="s">
        <v>137</v>
      </c>
      <c r="C289" s="37" t="s">
        <v>33</v>
      </c>
      <c r="D289" s="37" t="s">
        <v>34</v>
      </c>
    </row>
    <row r="290" spans="1:16" x14ac:dyDescent="0.2">
      <c r="A290" s="52" t="s">
        <v>1494</v>
      </c>
      <c r="B290" s="52" t="s">
        <v>139</v>
      </c>
      <c r="C290" s="52" t="s">
        <v>1495</v>
      </c>
      <c r="D290" s="52" t="s">
        <v>34</v>
      </c>
      <c r="E290" s="53">
        <f>ROUND(SUM(E291,E292,E293,E294,E296,E295),3)</f>
        <v>0</v>
      </c>
      <c r="F290" s="54"/>
      <c r="G290" s="53">
        <f>ROUND(SUM(G291,G292,G293,G294,G296,G295),3)</f>
        <v>0</v>
      </c>
      <c r="H290" s="54"/>
      <c r="I290" s="53">
        <f>ROUND(SUM(I291,I292,I293,I294,I296,I295),3)</f>
        <v>0</v>
      </c>
      <c r="J290" s="54"/>
      <c r="K290" s="53">
        <f>ROUND(SUM(K291,K292,K293,K294,K296,K295),3)</f>
        <v>0</v>
      </c>
      <c r="L290" s="54"/>
      <c r="M290" s="53">
        <f>ROUND(SUM(M291,M292,M293,M294,M296,M295),3)</f>
        <v>0</v>
      </c>
      <c r="N290" s="54"/>
      <c r="O290" s="53">
        <f>ROUND(SUM(O291,O292,O293,O294,O296,O295),3)</f>
        <v>0</v>
      </c>
      <c r="P290" s="54"/>
    </row>
    <row r="291" spans="1:16" x14ac:dyDescent="0.2">
      <c r="A291" s="37" t="s">
        <v>1496</v>
      </c>
      <c r="B291" s="37" t="s">
        <v>1276</v>
      </c>
      <c r="C291" s="37" t="s">
        <v>33</v>
      </c>
      <c r="D291" s="37" t="s">
        <v>34</v>
      </c>
    </row>
    <row r="292" spans="1:16" x14ac:dyDescent="0.2">
      <c r="A292" s="37" t="s">
        <v>1497</v>
      </c>
      <c r="B292" s="37" t="s">
        <v>142</v>
      </c>
      <c r="C292" s="37" t="s">
        <v>33</v>
      </c>
      <c r="D292" s="37" t="s">
        <v>34</v>
      </c>
    </row>
    <row r="293" spans="1:16" x14ac:dyDescent="0.2">
      <c r="A293" s="37" t="s">
        <v>1498</v>
      </c>
      <c r="B293" s="37" t="s">
        <v>1279</v>
      </c>
      <c r="C293" s="37" t="s">
        <v>33</v>
      </c>
      <c r="D293" s="37" t="s">
        <v>34</v>
      </c>
    </row>
    <row r="294" spans="1:16" x14ac:dyDescent="0.2">
      <c r="A294" s="37" t="s">
        <v>1499</v>
      </c>
      <c r="B294" s="37" t="s">
        <v>144</v>
      </c>
      <c r="C294" s="37" t="s">
        <v>33</v>
      </c>
      <c r="D294" s="37" t="s">
        <v>34</v>
      </c>
    </row>
    <row r="295" spans="1:16" x14ac:dyDescent="0.2">
      <c r="A295" s="37" t="s">
        <v>1500</v>
      </c>
      <c r="B295" s="37" t="s">
        <v>1209</v>
      </c>
      <c r="C295" s="37" t="s">
        <v>33</v>
      </c>
      <c r="D295" s="37" t="s">
        <v>34</v>
      </c>
    </row>
    <row r="296" spans="1:16" x14ac:dyDescent="0.2">
      <c r="A296" s="37" t="s">
        <v>1501</v>
      </c>
      <c r="B296" s="37" t="s">
        <v>146</v>
      </c>
      <c r="C296" s="37" t="s">
        <v>33</v>
      </c>
      <c r="D296" s="37" t="s">
        <v>34</v>
      </c>
    </row>
    <row r="297" spans="1:16" x14ac:dyDescent="0.2">
      <c r="A297" s="52" t="s">
        <v>1502</v>
      </c>
      <c r="B297" s="52" t="s">
        <v>148</v>
      </c>
      <c r="C297" s="52" t="s">
        <v>1503</v>
      </c>
      <c r="D297" s="52" t="s">
        <v>34</v>
      </c>
      <c r="E297" s="53">
        <f>ROUND(SUM(E298,E299,E302,E301),3)</f>
        <v>0</v>
      </c>
      <c r="F297" s="54"/>
      <c r="G297" s="53">
        <f>ROUND(SUM(G298,G299,G302,G301),3)</f>
        <v>0</v>
      </c>
      <c r="H297" s="54"/>
      <c r="I297" s="53">
        <f>ROUND(SUM(I298,I299,I302,I301),3)</f>
        <v>0</v>
      </c>
      <c r="J297" s="54"/>
      <c r="K297" s="53">
        <f>ROUND(SUM(K298,K299,K302,K301),3)</f>
        <v>0</v>
      </c>
      <c r="L297" s="54"/>
      <c r="M297" s="53">
        <f>ROUND(SUM(M298,M299,M302,M301),3)</f>
        <v>0</v>
      </c>
      <c r="N297" s="54"/>
      <c r="O297" s="53">
        <f>ROUND(SUM(O298,O299,O302,O301),3)</f>
        <v>0</v>
      </c>
      <c r="P297" s="54"/>
    </row>
    <row r="298" spans="1:16" x14ac:dyDescent="0.2">
      <c r="A298" s="37" t="s">
        <v>1504</v>
      </c>
      <c r="B298" s="37" t="s">
        <v>151</v>
      </c>
      <c r="C298" s="37" t="s">
        <v>33</v>
      </c>
      <c r="D298" s="37" t="s">
        <v>34</v>
      </c>
    </row>
    <row r="299" spans="1:16" x14ac:dyDescent="0.2">
      <c r="A299" s="37" t="s">
        <v>1505</v>
      </c>
      <c r="B299" s="37" t="s">
        <v>153</v>
      </c>
      <c r="C299" s="37" t="s">
        <v>33</v>
      </c>
      <c r="D299" s="37" t="s">
        <v>34</v>
      </c>
    </row>
    <row r="300" spans="1:16" x14ac:dyDescent="0.2">
      <c r="A300" s="37" t="s">
        <v>1506</v>
      </c>
      <c r="B300" s="37" t="s">
        <v>155</v>
      </c>
      <c r="C300" s="37" t="s">
        <v>33</v>
      </c>
      <c r="D300" s="37" t="s">
        <v>34</v>
      </c>
    </row>
    <row r="301" spans="1:16" x14ac:dyDescent="0.2">
      <c r="A301" s="37" t="s">
        <v>1507</v>
      </c>
      <c r="B301" s="37" t="s">
        <v>157</v>
      </c>
      <c r="C301" s="37" t="s">
        <v>33</v>
      </c>
      <c r="D301" s="37" t="s">
        <v>34</v>
      </c>
    </row>
    <row r="302" spans="1:16" x14ac:dyDescent="0.2">
      <c r="A302" s="37" t="s">
        <v>1508</v>
      </c>
      <c r="B302" s="37" t="s">
        <v>159</v>
      </c>
      <c r="C302" s="37" t="s">
        <v>33</v>
      </c>
      <c r="D302" s="37" t="s">
        <v>34</v>
      </c>
    </row>
    <row r="303" spans="1:16" ht="16.5" x14ac:dyDescent="0.3">
      <c r="A303" s="41" t="s">
        <v>1509</v>
      </c>
      <c r="B303" s="41"/>
      <c r="C303" s="41"/>
      <c r="D303" s="41" t="s">
        <v>29</v>
      </c>
      <c r="E303" s="42">
        <v>2018</v>
      </c>
      <c r="F303" s="42" t="s">
        <v>30</v>
      </c>
      <c r="G303" s="42">
        <v>2019</v>
      </c>
      <c r="H303" s="42" t="s">
        <v>30</v>
      </c>
      <c r="I303" s="42">
        <v>2020</v>
      </c>
      <c r="J303" s="42" t="s">
        <v>30</v>
      </c>
      <c r="K303" s="42">
        <v>2021</v>
      </c>
      <c r="L303" s="42" t="s">
        <v>30</v>
      </c>
      <c r="M303" s="42">
        <v>2022</v>
      </c>
      <c r="N303" s="42" t="s">
        <v>30</v>
      </c>
      <c r="O303" s="42">
        <v>2023</v>
      </c>
      <c r="P303" s="42" t="s">
        <v>30</v>
      </c>
    </row>
    <row r="304" spans="1:16" hidden="1" outlineLevel="1" x14ac:dyDescent="0.2">
      <c r="A304" s="37" t="s">
        <v>1510</v>
      </c>
      <c r="B304" s="37" t="s">
        <v>36</v>
      </c>
      <c r="C304" s="37" t="s">
        <v>33</v>
      </c>
      <c r="D304" s="37" t="s">
        <v>34</v>
      </c>
    </row>
    <row r="305" spans="1:16" hidden="1" outlineLevel="1" x14ac:dyDescent="0.2">
      <c r="A305" s="37" t="s">
        <v>1511</v>
      </c>
      <c r="B305" s="37" t="s">
        <v>38</v>
      </c>
      <c r="C305" s="37" t="s">
        <v>33</v>
      </c>
      <c r="D305" s="37" t="s">
        <v>34</v>
      </c>
    </row>
    <row r="306" spans="1:16" hidden="1" outlineLevel="1" x14ac:dyDescent="0.2">
      <c r="A306" s="37" t="s">
        <v>1512</v>
      </c>
      <c r="B306" s="37" t="s">
        <v>40</v>
      </c>
      <c r="C306" s="37" t="s">
        <v>33</v>
      </c>
      <c r="D306" s="37" t="s">
        <v>34</v>
      </c>
    </row>
    <row r="307" spans="1:16" hidden="1" outlineLevel="1" x14ac:dyDescent="0.2">
      <c r="A307" s="37" t="s">
        <v>1513</v>
      </c>
      <c r="B307" s="37" t="s">
        <v>42</v>
      </c>
      <c r="C307" s="37" t="s">
        <v>33</v>
      </c>
      <c r="D307" s="37" t="s">
        <v>34</v>
      </c>
    </row>
    <row r="308" spans="1:16" hidden="1" outlineLevel="1" x14ac:dyDescent="0.2">
      <c r="A308" s="37" t="s">
        <v>1514</v>
      </c>
      <c r="B308" s="37" t="s">
        <v>1402</v>
      </c>
      <c r="C308" s="37" t="s">
        <v>33</v>
      </c>
      <c r="D308" s="37" t="s">
        <v>34</v>
      </c>
    </row>
    <row r="309" spans="1:16" hidden="1" outlineLevel="1" x14ac:dyDescent="0.2">
      <c r="A309" s="37" t="s">
        <v>1515</v>
      </c>
      <c r="B309" s="37" t="s">
        <v>44</v>
      </c>
      <c r="C309" s="37" t="s">
        <v>33</v>
      </c>
      <c r="D309" s="37" t="s">
        <v>34</v>
      </c>
    </row>
    <row r="310" spans="1:16" hidden="1" outlineLevel="1" x14ac:dyDescent="0.2">
      <c r="A310" s="46" t="s">
        <v>1516</v>
      </c>
      <c r="B310" s="46" t="s">
        <v>46</v>
      </c>
      <c r="C310" s="46" t="s">
        <v>1517</v>
      </c>
      <c r="D310" s="46" t="s">
        <v>34</v>
      </c>
      <c r="E310" s="47">
        <f>ROUND(SUM(E304,E305,-E306,-E307,-E308,-E309),3)</f>
        <v>0</v>
      </c>
      <c r="F310" s="48"/>
      <c r="G310" s="47">
        <f>ROUND(SUM(G304,G305,-G306,-G307,-G308,-G309),3)</f>
        <v>0</v>
      </c>
      <c r="H310" s="48"/>
      <c r="I310" s="47">
        <f>ROUND(SUM(I304,I305,-I306,-I307,-I308,-I309),3)</f>
        <v>0</v>
      </c>
      <c r="J310" s="48"/>
      <c r="K310" s="47">
        <f>ROUND(SUM(K304,K305,-K306,-K307,-K308,-K309),3)</f>
        <v>0</v>
      </c>
      <c r="L310" s="48"/>
      <c r="M310" s="47">
        <f>ROUND(SUM(M304,M305,-M306,-M307,-M308,-M309),3)</f>
        <v>0</v>
      </c>
      <c r="N310" s="48"/>
      <c r="O310" s="47">
        <f>ROUND(SUM(O304,O305,-O306,-O307,-O308,-O309),3)</f>
        <v>0</v>
      </c>
      <c r="P310" s="48"/>
    </row>
    <row r="311" spans="1:16" hidden="1" outlineLevel="1" x14ac:dyDescent="0.2">
      <c r="A311" s="37" t="s">
        <v>1518</v>
      </c>
      <c r="B311" s="37" t="s">
        <v>1159</v>
      </c>
      <c r="C311" s="37" t="s">
        <v>33</v>
      </c>
      <c r="D311" s="37" t="s">
        <v>34</v>
      </c>
    </row>
    <row r="312" spans="1:16" hidden="1" outlineLevel="1" x14ac:dyDescent="0.2">
      <c r="A312" s="49" t="s">
        <v>1519</v>
      </c>
      <c r="B312" s="49" t="s">
        <v>49</v>
      </c>
      <c r="C312" s="49" t="s">
        <v>1520</v>
      </c>
      <c r="D312" s="49" t="s">
        <v>34</v>
      </c>
      <c r="E312" s="50">
        <f>ROUND(SUM(-E311,-E313,-E324,-E331,E310,-E332),3)</f>
        <v>0</v>
      </c>
      <c r="F312" s="51"/>
      <c r="G312" s="50">
        <f>ROUND(SUM(-G311,-G313,-G324,-G331,G310,-G332),3)</f>
        <v>0</v>
      </c>
      <c r="H312" s="51"/>
      <c r="I312" s="50">
        <f>ROUND(SUM(-I311,-I313,-I324,-I331,I310,-I332),3)</f>
        <v>0</v>
      </c>
      <c r="J312" s="51"/>
      <c r="K312" s="50">
        <f>ROUND(SUM(-K311,-K313,-K324,-K331,K310,-K332),3)</f>
        <v>0</v>
      </c>
      <c r="L312" s="51"/>
      <c r="M312" s="50">
        <f>ROUND(SUM(-M311,-M313,-M324,-M331,M310,-M332),3)</f>
        <v>0</v>
      </c>
      <c r="N312" s="51"/>
      <c r="O312" s="50">
        <f>ROUND(SUM(-O311,-O313,-O324,-O331,O310,-O332),3)</f>
        <v>0</v>
      </c>
      <c r="P312" s="51"/>
    </row>
    <row r="313" spans="1:16" hidden="1" outlineLevel="1" x14ac:dyDescent="0.2">
      <c r="A313" s="49" t="s">
        <v>1521</v>
      </c>
      <c r="B313" s="49" t="s">
        <v>52</v>
      </c>
      <c r="C313" s="49" t="s">
        <v>1522</v>
      </c>
      <c r="D313" s="49" t="s">
        <v>34</v>
      </c>
      <c r="E313" s="50">
        <f>ROUND(SUM(E321,E322,E314,E323),3)</f>
        <v>0</v>
      </c>
      <c r="F313" s="51"/>
      <c r="G313" s="50">
        <f>ROUND(SUM(G321,G322,G314,G323),3)</f>
        <v>0</v>
      </c>
      <c r="H313" s="51"/>
      <c r="I313" s="50">
        <f>ROUND(SUM(I321,I322,I314,I323),3)</f>
        <v>0</v>
      </c>
      <c r="J313" s="51"/>
      <c r="K313" s="50">
        <f>ROUND(SUM(K321,K322,K314,K323),3)</f>
        <v>0</v>
      </c>
      <c r="L313" s="51"/>
      <c r="M313" s="50">
        <f>ROUND(SUM(M321,M322,M314,M323),3)</f>
        <v>0</v>
      </c>
      <c r="N313" s="51"/>
      <c r="O313" s="50">
        <f>ROUND(SUM(O321,O322,O314,O323),3)</f>
        <v>0</v>
      </c>
      <c r="P313" s="51"/>
    </row>
    <row r="314" spans="1:16" hidden="1" outlineLevel="1" x14ac:dyDescent="0.2">
      <c r="A314" s="52" t="s">
        <v>1523</v>
      </c>
      <c r="B314" s="52" t="s">
        <v>55</v>
      </c>
      <c r="C314" s="52" t="s">
        <v>33</v>
      </c>
      <c r="D314" s="52" t="s">
        <v>34</v>
      </c>
      <c r="E314" s="53">
        <f>ROUND(SUM(E315,E316,E317,E318,E319,E320),3)</f>
        <v>0</v>
      </c>
      <c r="F314" s="54"/>
      <c r="G314" s="53">
        <f>ROUND(SUM(G315,G316,G317,G318,G319,G320),3)</f>
        <v>0</v>
      </c>
      <c r="H314" s="54"/>
      <c r="I314" s="53">
        <f>ROUND(SUM(I315,I316,I317,I318,I319,I320),3)</f>
        <v>0</v>
      </c>
      <c r="J314" s="54"/>
      <c r="K314" s="53">
        <f>ROUND(SUM(K315,K316,K317,K318,K319,K320),3)</f>
        <v>0</v>
      </c>
      <c r="L314" s="54"/>
      <c r="M314" s="53">
        <f>ROUND(SUM(M315,M316,M317,M318,M319,M320),3)</f>
        <v>0</v>
      </c>
      <c r="N314" s="54"/>
      <c r="O314" s="53">
        <f>ROUND(SUM(O315,O316,O317,O318,O319,O320),3)</f>
        <v>0</v>
      </c>
      <c r="P314" s="54"/>
    </row>
    <row r="315" spans="1:16" hidden="1" outlineLevel="1" x14ac:dyDescent="0.2">
      <c r="A315" s="37" t="s">
        <v>1524</v>
      </c>
      <c r="B315" s="37" t="s">
        <v>57</v>
      </c>
      <c r="C315" s="37" t="s">
        <v>33</v>
      </c>
      <c r="D315" s="37" t="s">
        <v>34</v>
      </c>
    </row>
    <row r="316" spans="1:16" hidden="1" outlineLevel="1" x14ac:dyDescent="0.2">
      <c r="A316" s="37" t="s">
        <v>1525</v>
      </c>
      <c r="B316" s="37" t="s">
        <v>59</v>
      </c>
      <c r="C316" s="37" t="s">
        <v>33</v>
      </c>
      <c r="D316" s="37" t="s">
        <v>34</v>
      </c>
    </row>
    <row r="317" spans="1:16" hidden="1" outlineLevel="1" x14ac:dyDescent="0.2">
      <c r="A317" s="37" t="s">
        <v>1526</v>
      </c>
      <c r="B317" s="37" t="s">
        <v>61</v>
      </c>
      <c r="C317" s="37" t="s">
        <v>33</v>
      </c>
      <c r="D317" s="37" t="s">
        <v>34</v>
      </c>
    </row>
    <row r="318" spans="1:16" hidden="1" outlineLevel="1" x14ac:dyDescent="0.2">
      <c r="A318" s="37" t="s">
        <v>1527</v>
      </c>
      <c r="B318" s="37" t="s">
        <v>63</v>
      </c>
      <c r="C318" s="37" t="s">
        <v>33</v>
      </c>
      <c r="D318" s="37" t="s">
        <v>34</v>
      </c>
    </row>
    <row r="319" spans="1:16" hidden="1" outlineLevel="1" x14ac:dyDescent="0.2">
      <c r="A319" s="37" t="s">
        <v>1528</v>
      </c>
      <c r="B319" s="37" t="s">
        <v>65</v>
      </c>
      <c r="C319" s="37" t="s">
        <v>33</v>
      </c>
      <c r="D319" s="37" t="s">
        <v>34</v>
      </c>
    </row>
    <row r="320" spans="1:16" hidden="1" outlineLevel="1" x14ac:dyDescent="0.2">
      <c r="A320" s="37" t="s">
        <v>1529</v>
      </c>
      <c r="B320" s="37" t="s">
        <v>67</v>
      </c>
      <c r="C320" s="37" t="s">
        <v>33</v>
      </c>
      <c r="D320" s="37" t="s">
        <v>34</v>
      </c>
    </row>
    <row r="321" spans="1:16" hidden="1" outlineLevel="1" x14ac:dyDescent="0.2">
      <c r="A321" s="37" t="s">
        <v>1530</v>
      </c>
      <c r="B321" s="37" t="s">
        <v>71</v>
      </c>
      <c r="C321" s="37" t="s">
        <v>33</v>
      </c>
      <c r="D321" s="37" t="s">
        <v>34</v>
      </c>
    </row>
    <row r="322" spans="1:16" hidden="1" outlineLevel="1" x14ac:dyDescent="0.2">
      <c r="A322" s="37" t="s">
        <v>1531</v>
      </c>
      <c r="B322" s="37" t="s">
        <v>1174</v>
      </c>
      <c r="C322" s="37" t="s">
        <v>33</v>
      </c>
      <c r="D322" s="37" t="s">
        <v>34</v>
      </c>
    </row>
    <row r="323" spans="1:16" hidden="1" outlineLevel="1" x14ac:dyDescent="0.2">
      <c r="A323" s="37" t="s">
        <v>1532</v>
      </c>
      <c r="B323" s="37" t="s">
        <v>79</v>
      </c>
      <c r="C323" s="37" t="s">
        <v>33</v>
      </c>
      <c r="D323" s="37" t="s">
        <v>34</v>
      </c>
    </row>
    <row r="324" spans="1:16" hidden="1" outlineLevel="1" x14ac:dyDescent="0.2">
      <c r="A324" s="52" t="s">
        <v>1533</v>
      </c>
      <c r="B324" s="52" t="s">
        <v>81</v>
      </c>
      <c r="C324" s="52" t="s">
        <v>1534</v>
      </c>
      <c r="D324" s="52" t="s">
        <v>34</v>
      </c>
      <c r="E324" s="53">
        <f>ROUND(SUM(E325,E326,E327,E328,E329,E330),3)</f>
        <v>0</v>
      </c>
      <c r="F324" s="54"/>
      <c r="G324" s="53">
        <f>ROUND(SUM(G325,G326,G327,G328,G329,G330),3)</f>
        <v>0</v>
      </c>
      <c r="H324" s="54"/>
      <c r="I324" s="53">
        <f>ROUND(SUM(I325,I326,I327,I328,I329,I330),3)</f>
        <v>0</v>
      </c>
      <c r="J324" s="54"/>
      <c r="K324" s="53">
        <f>ROUND(SUM(K325,K326,K327,K328,K329,K330),3)</f>
        <v>0</v>
      </c>
      <c r="L324" s="54"/>
      <c r="M324" s="53">
        <f>ROUND(SUM(M325,M326,M327,M328,M329,M330),3)</f>
        <v>0</v>
      </c>
      <c r="N324" s="54"/>
      <c r="O324" s="53">
        <f>ROUND(SUM(O325,O326,O327,O328,O329,O330),3)</f>
        <v>0</v>
      </c>
      <c r="P324" s="54"/>
    </row>
    <row r="325" spans="1:16" hidden="1" outlineLevel="1" x14ac:dyDescent="0.2">
      <c r="A325" s="37" t="s">
        <v>1535</v>
      </c>
      <c r="B325" s="37" t="s">
        <v>84</v>
      </c>
      <c r="C325" s="37" t="s">
        <v>33</v>
      </c>
      <c r="D325" s="37" t="s">
        <v>34</v>
      </c>
    </row>
    <row r="326" spans="1:16" hidden="1" outlineLevel="1" x14ac:dyDescent="0.2">
      <c r="A326" s="37" t="s">
        <v>1536</v>
      </c>
      <c r="B326" s="37" t="s">
        <v>1180</v>
      </c>
      <c r="C326" s="37" t="s">
        <v>33</v>
      </c>
      <c r="D326" s="37" t="s">
        <v>34</v>
      </c>
    </row>
    <row r="327" spans="1:16" hidden="1" outlineLevel="1" x14ac:dyDescent="0.2">
      <c r="A327" s="37" t="s">
        <v>1537</v>
      </c>
      <c r="B327" s="37" t="s">
        <v>71</v>
      </c>
      <c r="C327" s="37" t="s">
        <v>33</v>
      </c>
      <c r="D327" s="37" t="s">
        <v>34</v>
      </c>
    </row>
    <row r="328" spans="1:16" hidden="1" outlineLevel="1" x14ac:dyDescent="0.2">
      <c r="A328" s="37" t="s">
        <v>1538</v>
      </c>
      <c r="B328" s="37" t="s">
        <v>90</v>
      </c>
      <c r="C328" s="37" t="s">
        <v>33</v>
      </c>
      <c r="D328" s="37" t="s">
        <v>34</v>
      </c>
    </row>
    <row r="329" spans="1:16" hidden="1" outlineLevel="1" x14ac:dyDescent="0.2">
      <c r="A329" s="37" t="s">
        <v>1539</v>
      </c>
      <c r="B329" s="37" t="s">
        <v>92</v>
      </c>
      <c r="C329" s="37" t="s">
        <v>33</v>
      </c>
      <c r="D329" s="37" t="s">
        <v>34</v>
      </c>
    </row>
    <row r="330" spans="1:16" hidden="1" outlineLevel="1" x14ac:dyDescent="0.2">
      <c r="A330" s="37" t="s">
        <v>1540</v>
      </c>
      <c r="B330" s="37" t="s">
        <v>96</v>
      </c>
      <c r="C330" s="37" t="s">
        <v>33</v>
      </c>
      <c r="D330" s="37" t="s">
        <v>34</v>
      </c>
    </row>
    <row r="331" spans="1:16" hidden="1" outlineLevel="1" x14ac:dyDescent="0.2">
      <c r="A331" s="37" t="s">
        <v>1541</v>
      </c>
      <c r="B331" s="37" t="s">
        <v>98</v>
      </c>
      <c r="C331" s="37" t="s">
        <v>33</v>
      </c>
      <c r="D331" s="37" t="s">
        <v>34</v>
      </c>
    </row>
    <row r="332" spans="1:16" hidden="1" outlineLevel="1" x14ac:dyDescent="0.2">
      <c r="A332" s="46" t="s">
        <v>1542</v>
      </c>
      <c r="B332" s="46" t="s">
        <v>100</v>
      </c>
      <c r="C332" s="46" t="s">
        <v>1543</v>
      </c>
      <c r="D332" s="46" t="s">
        <v>34</v>
      </c>
      <c r="E332" s="47">
        <f>ROUND(SUM(E333,E335,E350,E357),3)</f>
        <v>0</v>
      </c>
      <c r="F332" s="48"/>
      <c r="G332" s="47">
        <f>ROUND(SUM(G333,G335,G350,G357),3)</f>
        <v>0</v>
      </c>
      <c r="H332" s="48"/>
      <c r="I332" s="47">
        <f>ROUND(SUM(I333,I335,I350,I357),3)</f>
        <v>0</v>
      </c>
      <c r="J332" s="48"/>
      <c r="K332" s="47">
        <f>ROUND(SUM(K333,K335,K350,K357),3)</f>
        <v>0</v>
      </c>
      <c r="L332" s="48"/>
      <c r="M332" s="47">
        <f>ROUND(SUM(M333,M335,M350,M357),3)</f>
        <v>0</v>
      </c>
      <c r="N332" s="48"/>
      <c r="O332" s="47">
        <f>ROUND(SUM(O333,O335,O350,O357),3)</f>
        <v>0</v>
      </c>
      <c r="P332" s="48"/>
    </row>
    <row r="333" spans="1:16" hidden="1" outlineLevel="1" x14ac:dyDescent="0.2">
      <c r="A333" s="37" t="s">
        <v>1544</v>
      </c>
      <c r="B333" s="37" t="s">
        <v>103</v>
      </c>
      <c r="C333" s="37" t="s">
        <v>33</v>
      </c>
      <c r="D333" s="37" t="s">
        <v>34</v>
      </c>
    </row>
    <row r="334" spans="1:16" hidden="1" outlineLevel="1" x14ac:dyDescent="0.2">
      <c r="A334" s="49" t="s">
        <v>1545</v>
      </c>
      <c r="B334" s="49" t="s">
        <v>105</v>
      </c>
      <c r="C334" s="49" t="s">
        <v>1546</v>
      </c>
      <c r="D334" s="49" t="s">
        <v>34</v>
      </c>
      <c r="E334" s="50">
        <f>ROUND(SUM(E335,E350,E357),3)</f>
        <v>0</v>
      </c>
      <c r="F334" s="51"/>
      <c r="G334" s="50">
        <f>ROUND(SUM(G335,G350,G357),3)</f>
        <v>0</v>
      </c>
      <c r="H334" s="51"/>
      <c r="I334" s="50">
        <f>ROUND(SUM(I335,I350,I357),3)</f>
        <v>0</v>
      </c>
      <c r="J334" s="51"/>
      <c r="K334" s="50">
        <f>ROUND(SUM(K335,K350,K357),3)</f>
        <v>0</v>
      </c>
      <c r="L334" s="51"/>
      <c r="M334" s="50">
        <f>ROUND(SUM(M335,M350,M357),3)</f>
        <v>0</v>
      </c>
      <c r="N334" s="51"/>
      <c r="O334" s="50">
        <f>ROUND(SUM(O335,O350,O357),3)</f>
        <v>0</v>
      </c>
      <c r="P334" s="51"/>
    </row>
    <row r="335" spans="1:16" hidden="1" outlineLevel="1" x14ac:dyDescent="0.2">
      <c r="A335" s="52" t="s">
        <v>1547</v>
      </c>
      <c r="B335" s="52" t="s">
        <v>108</v>
      </c>
      <c r="C335" s="52" t="s">
        <v>1548</v>
      </c>
      <c r="D335" s="52" t="s">
        <v>34</v>
      </c>
      <c r="E335" s="53">
        <f>ROUND(SUM(E336,E337,E338),3)</f>
        <v>0</v>
      </c>
      <c r="F335" s="54"/>
      <c r="G335" s="53">
        <f>ROUND(SUM(G336,G337,G338),3)</f>
        <v>0</v>
      </c>
      <c r="H335" s="54"/>
      <c r="I335" s="53">
        <f>ROUND(SUM(I336,I337,I338),3)</f>
        <v>0</v>
      </c>
      <c r="J335" s="54"/>
      <c r="K335" s="53">
        <f>ROUND(SUM(K336,K337,K338),3)</f>
        <v>0</v>
      </c>
      <c r="L335" s="54"/>
      <c r="M335" s="53">
        <f>ROUND(SUM(M336,M337,M338),3)</f>
        <v>0</v>
      </c>
      <c r="N335" s="54"/>
      <c r="O335" s="53">
        <f>ROUND(SUM(O336,O337,O338),3)</f>
        <v>0</v>
      </c>
      <c r="P335" s="54"/>
    </row>
    <row r="336" spans="1:16" hidden="1" outlineLevel="1" x14ac:dyDescent="0.2">
      <c r="A336" s="37" t="s">
        <v>1549</v>
      </c>
      <c r="B336" s="37" t="s">
        <v>111</v>
      </c>
      <c r="C336" s="37" t="s">
        <v>33</v>
      </c>
      <c r="D336" s="37" t="s">
        <v>34</v>
      </c>
    </row>
    <row r="337" spans="1:16" hidden="1" outlineLevel="1" x14ac:dyDescent="0.2">
      <c r="A337" s="37" t="s">
        <v>1550</v>
      </c>
      <c r="B337" s="37" t="s">
        <v>113</v>
      </c>
      <c r="C337" s="37" t="s">
        <v>33</v>
      </c>
      <c r="D337" s="37" t="s">
        <v>34</v>
      </c>
    </row>
    <row r="338" spans="1:16" hidden="1" outlineLevel="1" x14ac:dyDescent="0.2">
      <c r="A338" s="52" t="s">
        <v>1551</v>
      </c>
      <c r="B338" s="52" t="s">
        <v>115</v>
      </c>
      <c r="C338" s="52" t="s">
        <v>33</v>
      </c>
      <c r="D338" s="52" t="s">
        <v>34</v>
      </c>
      <c r="E338" s="53">
        <f>ROUND(SUM(E339,E340,E341,E342,E343,E344,E345,E346,E347,E348,E349),3)</f>
        <v>0</v>
      </c>
      <c r="F338" s="54"/>
      <c r="G338" s="53">
        <f>ROUND(SUM(G339,G340,G341,G342,G343,G344,G345,G346,G347,G348,G349),3)</f>
        <v>0</v>
      </c>
      <c r="H338" s="54"/>
      <c r="I338" s="53">
        <f>ROUND(SUM(I339,I340,I341,I342,I343,I344,I345,I346,I347,I348,I349),3)</f>
        <v>0</v>
      </c>
      <c r="J338" s="54"/>
      <c r="K338" s="53">
        <f>ROUND(SUM(K339,K340,K341,K342,K343,K344,K345,K346,K347,K348,K349),3)</f>
        <v>0</v>
      </c>
      <c r="L338" s="54"/>
      <c r="M338" s="53">
        <f>ROUND(SUM(M339,M340,M341,M342,M343,M344,M345,M346,M347,M348,M349),3)</f>
        <v>0</v>
      </c>
      <c r="N338" s="54"/>
      <c r="O338" s="53">
        <f>ROUND(SUM(O339,O340,O341,O342,O343,O344,O345,O346,O347,O348,O349),3)</f>
        <v>0</v>
      </c>
      <c r="P338" s="54"/>
    </row>
    <row r="339" spans="1:16" hidden="1" outlineLevel="1" x14ac:dyDescent="0.2">
      <c r="A339" s="37" t="s">
        <v>1552</v>
      </c>
      <c r="B339" s="37" t="s">
        <v>117</v>
      </c>
      <c r="C339" s="37" t="s">
        <v>33</v>
      </c>
      <c r="D339" s="37" t="s">
        <v>34</v>
      </c>
    </row>
    <row r="340" spans="1:16" hidden="1" outlineLevel="1" x14ac:dyDescent="0.2">
      <c r="A340" s="37" t="s">
        <v>1553</v>
      </c>
      <c r="B340" s="37" t="s">
        <v>119</v>
      </c>
      <c r="C340" s="37" t="s">
        <v>33</v>
      </c>
      <c r="D340" s="37" t="s">
        <v>34</v>
      </c>
    </row>
    <row r="341" spans="1:16" hidden="1" outlineLevel="1" x14ac:dyDescent="0.2">
      <c r="A341" s="37" t="s">
        <v>1554</v>
      </c>
      <c r="B341" s="37" t="s">
        <v>121</v>
      </c>
      <c r="C341" s="37" t="s">
        <v>33</v>
      </c>
      <c r="D341" s="37" t="s">
        <v>34</v>
      </c>
    </row>
    <row r="342" spans="1:16" hidden="1" outlineLevel="1" x14ac:dyDescent="0.2">
      <c r="A342" s="37" t="s">
        <v>1555</v>
      </c>
      <c r="B342" s="37" t="s">
        <v>123</v>
      </c>
      <c r="C342" s="37" t="s">
        <v>33</v>
      </c>
      <c r="D342" s="37" t="s">
        <v>34</v>
      </c>
    </row>
    <row r="343" spans="1:16" hidden="1" outlineLevel="1" x14ac:dyDescent="0.2">
      <c r="A343" s="37" t="s">
        <v>1556</v>
      </c>
      <c r="B343" s="37" t="s">
        <v>125</v>
      </c>
      <c r="C343" s="37" t="s">
        <v>33</v>
      </c>
      <c r="D343" s="37" t="s">
        <v>34</v>
      </c>
    </row>
    <row r="344" spans="1:16" hidden="1" outlineLevel="1" x14ac:dyDescent="0.2">
      <c r="A344" s="37" t="s">
        <v>1557</v>
      </c>
      <c r="B344" s="37" t="s">
        <v>127</v>
      </c>
      <c r="C344" s="37" t="s">
        <v>33</v>
      </c>
      <c r="D344" s="37" t="s">
        <v>34</v>
      </c>
    </row>
    <row r="345" spans="1:16" hidden="1" outlineLevel="1" x14ac:dyDescent="0.2">
      <c r="A345" s="37" t="s">
        <v>1558</v>
      </c>
      <c r="B345" s="37" t="s">
        <v>129</v>
      </c>
      <c r="C345" s="37" t="s">
        <v>33</v>
      </c>
      <c r="D345" s="37" t="s">
        <v>34</v>
      </c>
    </row>
    <row r="346" spans="1:16" hidden="1" outlineLevel="1" x14ac:dyDescent="0.2">
      <c r="A346" s="37" t="s">
        <v>1559</v>
      </c>
      <c r="B346" s="37" t="s">
        <v>131</v>
      </c>
      <c r="C346" s="37" t="s">
        <v>33</v>
      </c>
      <c r="D346" s="37" t="s">
        <v>34</v>
      </c>
    </row>
    <row r="347" spans="1:16" hidden="1" outlineLevel="1" x14ac:dyDescent="0.2">
      <c r="A347" s="37" t="s">
        <v>1560</v>
      </c>
      <c r="B347" s="37" t="s">
        <v>133</v>
      </c>
      <c r="C347" s="37" t="s">
        <v>33</v>
      </c>
      <c r="D347" s="37" t="s">
        <v>34</v>
      </c>
    </row>
    <row r="348" spans="1:16" hidden="1" outlineLevel="1" x14ac:dyDescent="0.2">
      <c r="A348" s="37" t="s">
        <v>1561</v>
      </c>
      <c r="B348" s="37" t="s">
        <v>135</v>
      </c>
      <c r="C348" s="37" t="s">
        <v>33</v>
      </c>
      <c r="D348" s="37" t="s">
        <v>34</v>
      </c>
    </row>
    <row r="349" spans="1:16" hidden="1" outlineLevel="1" x14ac:dyDescent="0.2">
      <c r="A349" s="37" t="s">
        <v>1562</v>
      </c>
      <c r="B349" s="37" t="s">
        <v>137</v>
      </c>
      <c r="C349" s="37" t="s">
        <v>33</v>
      </c>
      <c r="D349" s="37" t="s">
        <v>34</v>
      </c>
    </row>
    <row r="350" spans="1:16" hidden="1" outlineLevel="1" x14ac:dyDescent="0.2">
      <c r="A350" s="52" t="s">
        <v>1563</v>
      </c>
      <c r="B350" s="52" t="s">
        <v>139</v>
      </c>
      <c r="C350" s="52" t="s">
        <v>1564</v>
      </c>
      <c r="D350" s="52" t="s">
        <v>34</v>
      </c>
      <c r="E350" s="53">
        <f>ROUND(SUM(E351,E352,E353,E354,E356,E355),3)</f>
        <v>0</v>
      </c>
      <c r="F350" s="54"/>
      <c r="G350" s="53">
        <f>ROUND(SUM(G351,G352,G353,G354,G356,G355),3)</f>
        <v>0</v>
      </c>
      <c r="H350" s="54"/>
      <c r="I350" s="53">
        <f>ROUND(SUM(I351,I352,I353,I354,I356,I355),3)</f>
        <v>0</v>
      </c>
      <c r="J350" s="54"/>
      <c r="K350" s="53">
        <f>ROUND(SUM(K351,K352,K353,K354,K356,K355),3)</f>
        <v>0</v>
      </c>
      <c r="L350" s="54"/>
      <c r="M350" s="53">
        <f>ROUND(SUM(M351,M352,M353,M354,M356,M355),3)</f>
        <v>0</v>
      </c>
      <c r="N350" s="54"/>
      <c r="O350" s="53">
        <f>ROUND(SUM(O351,O352,O353,O354,O356,O355),3)</f>
        <v>0</v>
      </c>
      <c r="P350" s="54"/>
    </row>
    <row r="351" spans="1:16" hidden="1" outlineLevel="1" x14ac:dyDescent="0.2">
      <c r="A351" s="37" t="s">
        <v>1565</v>
      </c>
      <c r="B351" s="37" t="s">
        <v>1276</v>
      </c>
      <c r="C351" s="37" t="s">
        <v>33</v>
      </c>
      <c r="D351" s="37" t="s">
        <v>34</v>
      </c>
    </row>
    <row r="352" spans="1:16" hidden="1" outlineLevel="1" x14ac:dyDescent="0.2">
      <c r="A352" s="37" t="s">
        <v>1566</v>
      </c>
      <c r="B352" s="37" t="s">
        <v>142</v>
      </c>
      <c r="C352" s="37" t="s">
        <v>33</v>
      </c>
      <c r="D352" s="37" t="s">
        <v>34</v>
      </c>
    </row>
    <row r="353" spans="1:16" hidden="1" outlineLevel="1" x14ac:dyDescent="0.2">
      <c r="A353" s="37" t="s">
        <v>1567</v>
      </c>
      <c r="B353" s="37" t="s">
        <v>1279</v>
      </c>
      <c r="C353" s="37" t="s">
        <v>33</v>
      </c>
      <c r="D353" s="37" t="s">
        <v>34</v>
      </c>
    </row>
    <row r="354" spans="1:16" hidden="1" outlineLevel="1" x14ac:dyDescent="0.2">
      <c r="A354" s="37" t="s">
        <v>1568</v>
      </c>
      <c r="B354" s="37" t="s">
        <v>144</v>
      </c>
      <c r="C354" s="37" t="s">
        <v>33</v>
      </c>
      <c r="D354" s="37" t="s">
        <v>34</v>
      </c>
    </row>
    <row r="355" spans="1:16" hidden="1" outlineLevel="1" x14ac:dyDescent="0.2">
      <c r="A355" s="37" t="s">
        <v>1569</v>
      </c>
      <c r="B355" s="37" t="s">
        <v>1209</v>
      </c>
      <c r="C355" s="37" t="s">
        <v>33</v>
      </c>
      <c r="D355" s="37" t="s">
        <v>34</v>
      </c>
    </row>
    <row r="356" spans="1:16" hidden="1" outlineLevel="1" x14ac:dyDescent="0.2">
      <c r="A356" s="37" t="s">
        <v>1570</v>
      </c>
      <c r="B356" s="37" t="s">
        <v>146</v>
      </c>
      <c r="C356" s="37" t="s">
        <v>33</v>
      </c>
      <c r="D356" s="37" t="s">
        <v>34</v>
      </c>
    </row>
    <row r="357" spans="1:16" hidden="1" outlineLevel="1" x14ac:dyDescent="0.2">
      <c r="A357" s="52" t="s">
        <v>1571</v>
      </c>
      <c r="B357" s="52" t="s">
        <v>148</v>
      </c>
      <c r="C357" s="52" t="s">
        <v>1572</v>
      </c>
      <c r="D357" s="52" t="s">
        <v>34</v>
      </c>
      <c r="E357" s="53">
        <f>ROUND(SUM(E358,E359,E362,E361),3)</f>
        <v>0</v>
      </c>
      <c r="F357" s="54"/>
      <c r="G357" s="53">
        <f>ROUND(SUM(G358,G359,G362,G361),3)</f>
        <v>0</v>
      </c>
      <c r="H357" s="54"/>
      <c r="I357" s="53">
        <f>ROUND(SUM(I358,I359,I362,I361),3)</f>
        <v>0</v>
      </c>
      <c r="J357" s="54"/>
      <c r="K357" s="53">
        <f>ROUND(SUM(K358,K359,K362,K361),3)</f>
        <v>0</v>
      </c>
      <c r="L357" s="54"/>
      <c r="M357" s="53">
        <f>ROUND(SUM(M358,M359,M362,M361),3)</f>
        <v>0</v>
      </c>
      <c r="N357" s="54"/>
      <c r="O357" s="53">
        <f>ROUND(SUM(O358,O359,O362,O361),3)</f>
        <v>0</v>
      </c>
      <c r="P357" s="54"/>
    </row>
    <row r="358" spans="1:16" hidden="1" outlineLevel="1" x14ac:dyDescent="0.2">
      <c r="A358" s="37" t="s">
        <v>1573</v>
      </c>
      <c r="B358" s="37" t="s">
        <v>151</v>
      </c>
      <c r="C358" s="37" t="s">
        <v>33</v>
      </c>
      <c r="D358" s="37" t="s">
        <v>34</v>
      </c>
    </row>
    <row r="359" spans="1:16" hidden="1" outlineLevel="1" x14ac:dyDescent="0.2">
      <c r="A359" s="37" t="s">
        <v>1574</v>
      </c>
      <c r="B359" s="37" t="s">
        <v>153</v>
      </c>
      <c r="C359" s="37" t="s">
        <v>33</v>
      </c>
      <c r="D359" s="37" t="s">
        <v>34</v>
      </c>
    </row>
    <row r="360" spans="1:16" hidden="1" outlineLevel="1" x14ac:dyDescent="0.2">
      <c r="A360" s="37" t="s">
        <v>1575</v>
      </c>
      <c r="B360" s="37" t="s">
        <v>155</v>
      </c>
      <c r="C360" s="37" t="s">
        <v>33</v>
      </c>
      <c r="D360" s="37" t="s">
        <v>34</v>
      </c>
    </row>
    <row r="361" spans="1:16" hidden="1" outlineLevel="1" x14ac:dyDescent="0.2">
      <c r="A361" s="37" t="s">
        <v>1576</v>
      </c>
      <c r="B361" s="37" t="s">
        <v>157</v>
      </c>
      <c r="C361" s="37" t="s">
        <v>33</v>
      </c>
      <c r="D361" s="37" t="s">
        <v>34</v>
      </c>
    </row>
    <row r="362" spans="1:16" hidden="1" outlineLevel="1" x14ac:dyDescent="0.2">
      <c r="A362" s="37" t="s">
        <v>1577</v>
      </c>
      <c r="B362" s="37" t="s">
        <v>159</v>
      </c>
      <c r="C362" s="37" t="s">
        <v>33</v>
      </c>
      <c r="D362" s="37" t="s">
        <v>34</v>
      </c>
    </row>
    <row r="363" spans="1:16" ht="16.5" collapsed="1" x14ac:dyDescent="0.3">
      <c r="A363" s="39" t="s">
        <v>1578</v>
      </c>
      <c r="B363" s="39"/>
      <c r="C363" s="39"/>
      <c r="D363" s="39" t="s">
        <v>29</v>
      </c>
      <c r="E363" s="40">
        <v>2018</v>
      </c>
      <c r="F363" s="40" t="s">
        <v>30</v>
      </c>
      <c r="G363" s="40">
        <v>2019</v>
      </c>
      <c r="H363" s="40" t="s">
        <v>30</v>
      </c>
      <c r="I363" s="40">
        <v>2020</v>
      </c>
      <c r="J363" s="40" t="s">
        <v>30</v>
      </c>
      <c r="K363" s="40">
        <v>2021</v>
      </c>
      <c r="L363" s="40" t="s">
        <v>30</v>
      </c>
      <c r="M363" s="40">
        <v>2022</v>
      </c>
      <c r="N363" s="40" t="s">
        <v>30</v>
      </c>
      <c r="O363" s="40">
        <v>2023</v>
      </c>
      <c r="P363" s="40" t="s">
        <v>30</v>
      </c>
    </row>
    <row r="364" spans="1:16" hidden="1" outlineLevel="1" x14ac:dyDescent="0.2">
      <c r="A364" s="52" t="s">
        <v>1579</v>
      </c>
      <c r="B364" s="52" t="s">
        <v>32</v>
      </c>
      <c r="C364" s="52" t="s">
        <v>1580</v>
      </c>
      <c r="D364" s="52" t="s">
        <v>34</v>
      </c>
      <c r="E364" s="53">
        <f>ROUND(SUM(E365,E366),3)</f>
        <v>0</v>
      </c>
      <c r="F364" s="54"/>
      <c r="G364" s="53">
        <f>ROUND(SUM(G365,G366),3)</f>
        <v>0</v>
      </c>
      <c r="H364" s="54"/>
      <c r="I364" s="53">
        <f>ROUND(SUM(I365,I366),3)</f>
        <v>0</v>
      </c>
      <c r="J364" s="54"/>
      <c r="K364" s="53">
        <f>ROUND(SUM(K365,K366),3)</f>
        <v>0</v>
      </c>
      <c r="L364" s="54"/>
      <c r="M364" s="53">
        <f>ROUND(SUM(M365,M366),3)</f>
        <v>0</v>
      </c>
      <c r="N364" s="54"/>
      <c r="O364" s="53">
        <f>ROUND(SUM(O365,O366),3)</f>
        <v>0</v>
      </c>
      <c r="P364" s="54"/>
    </row>
    <row r="365" spans="1:16" hidden="1" outlineLevel="1" x14ac:dyDescent="0.2">
      <c r="A365" s="37" t="s">
        <v>1373</v>
      </c>
      <c r="B365" s="37" t="s">
        <v>1371</v>
      </c>
      <c r="C365" s="37" t="s">
        <v>33</v>
      </c>
      <c r="D365" s="37" t="s">
        <v>34</v>
      </c>
    </row>
    <row r="366" spans="1:16" hidden="1" outlineLevel="1" x14ac:dyDescent="0.2">
      <c r="A366" s="37" t="s">
        <v>1581</v>
      </c>
      <c r="B366" s="37" t="s">
        <v>1397</v>
      </c>
      <c r="C366" s="37" t="s">
        <v>33</v>
      </c>
      <c r="D366" s="37" t="s">
        <v>34</v>
      </c>
    </row>
    <row r="367" spans="1:16" hidden="1" outlineLevel="1" x14ac:dyDescent="0.2">
      <c r="A367" s="37" t="s">
        <v>1582</v>
      </c>
      <c r="B367" s="37" t="s">
        <v>36</v>
      </c>
      <c r="C367" s="37" t="s">
        <v>33</v>
      </c>
      <c r="D367" s="37" t="s">
        <v>34</v>
      </c>
    </row>
    <row r="368" spans="1:16" hidden="1" outlineLevel="1" x14ac:dyDescent="0.2">
      <c r="A368" s="37" t="s">
        <v>1583</v>
      </c>
      <c r="B368" s="37" t="s">
        <v>38</v>
      </c>
      <c r="C368" s="37" t="s">
        <v>33</v>
      </c>
      <c r="D368" s="37" t="s">
        <v>34</v>
      </c>
    </row>
    <row r="369" spans="1:16" hidden="1" outlineLevel="1" x14ac:dyDescent="0.2">
      <c r="A369" s="37" t="s">
        <v>1584</v>
      </c>
      <c r="B369" s="37" t="s">
        <v>40</v>
      </c>
      <c r="C369" s="37" t="s">
        <v>33</v>
      </c>
      <c r="D369" s="37" t="s">
        <v>34</v>
      </c>
    </row>
    <row r="370" spans="1:16" hidden="1" outlineLevel="1" x14ac:dyDescent="0.2">
      <c r="A370" s="37" t="s">
        <v>1585</v>
      </c>
      <c r="B370" s="37" t="s">
        <v>1402</v>
      </c>
      <c r="C370" s="37" t="s">
        <v>33</v>
      </c>
      <c r="D370" s="37" t="s">
        <v>34</v>
      </c>
    </row>
    <row r="371" spans="1:16" hidden="1" outlineLevel="1" x14ac:dyDescent="0.2">
      <c r="A371" s="37" t="s">
        <v>1586</v>
      </c>
      <c r="B371" s="37" t="s">
        <v>44</v>
      </c>
      <c r="C371" s="37" t="s">
        <v>33</v>
      </c>
      <c r="D371" s="37" t="s">
        <v>34</v>
      </c>
    </row>
    <row r="372" spans="1:16" hidden="1" outlineLevel="1" x14ac:dyDescent="0.2">
      <c r="A372" s="46" t="s">
        <v>1587</v>
      </c>
      <c r="B372" s="46" t="s">
        <v>46</v>
      </c>
      <c r="C372" s="46" t="s">
        <v>1588</v>
      </c>
      <c r="D372" s="46" t="s">
        <v>34</v>
      </c>
      <c r="E372" s="47">
        <f>ROUND(SUM(E364,E367,E368,-E369,-E370,-E371),3)</f>
        <v>0</v>
      </c>
      <c r="F372" s="48"/>
      <c r="G372" s="47">
        <f>ROUND(SUM(G364,G367,G368,-G369,-G370,-G371),3)</f>
        <v>0</v>
      </c>
      <c r="H372" s="48"/>
      <c r="I372" s="47">
        <f>ROUND(SUM(I364,I367,I368,-I369,-I370,-I371),3)</f>
        <v>0</v>
      </c>
      <c r="J372" s="48"/>
      <c r="K372" s="47">
        <f>ROUND(SUM(K364,K367,K368,-K369,-K370,-K371),3)</f>
        <v>0</v>
      </c>
      <c r="L372" s="48"/>
      <c r="M372" s="47">
        <f>ROUND(SUM(M364,M367,M368,-M369,-M370,-M371),3)</f>
        <v>0</v>
      </c>
      <c r="N372" s="48"/>
      <c r="O372" s="47">
        <f>ROUND(SUM(O364,O367,O368,-O369,-O370,-O371),3)</f>
        <v>0</v>
      </c>
      <c r="P372" s="48"/>
    </row>
    <row r="373" spans="1:16" hidden="1" outlineLevel="1" x14ac:dyDescent="0.2">
      <c r="A373" s="37" t="s">
        <v>1589</v>
      </c>
      <c r="B373" s="37" t="s">
        <v>1159</v>
      </c>
      <c r="C373" s="37" t="s">
        <v>33</v>
      </c>
      <c r="D373" s="37" t="s">
        <v>34</v>
      </c>
    </row>
    <row r="374" spans="1:16" hidden="1" outlineLevel="1" x14ac:dyDescent="0.2">
      <c r="A374" s="49" t="s">
        <v>1590</v>
      </c>
      <c r="B374" s="49" t="s">
        <v>49</v>
      </c>
      <c r="C374" s="49" t="s">
        <v>1591</v>
      </c>
      <c r="D374" s="49" t="s">
        <v>34</v>
      </c>
      <c r="E374" s="50">
        <f>ROUND(SUM(-E373,-E375,-E378,E372,-E379),3)</f>
        <v>0</v>
      </c>
      <c r="F374" s="51"/>
      <c r="G374" s="50">
        <f>ROUND(SUM(-G373,-G375,-G378,G372,-G379),3)</f>
        <v>0</v>
      </c>
      <c r="H374" s="51"/>
      <c r="I374" s="50">
        <f>ROUND(SUM(-I373,-I375,-I378,I372,-I379),3)</f>
        <v>0</v>
      </c>
      <c r="J374" s="51"/>
      <c r="K374" s="50">
        <f>ROUND(SUM(-K373,-K375,-K378,K372,-K379),3)</f>
        <v>0</v>
      </c>
      <c r="L374" s="51"/>
      <c r="M374" s="50">
        <f>ROUND(SUM(-M373,-M375,-M378,M372,-M379),3)</f>
        <v>0</v>
      </c>
      <c r="N374" s="51"/>
      <c r="O374" s="50">
        <f>ROUND(SUM(-O373,-O375,-O378,O372,-O379),3)</f>
        <v>0</v>
      </c>
      <c r="P374" s="51"/>
    </row>
    <row r="375" spans="1:16" hidden="1" outlineLevel="1" x14ac:dyDescent="0.2">
      <c r="A375" s="52" t="s">
        <v>1592</v>
      </c>
      <c r="B375" s="52" t="s">
        <v>81</v>
      </c>
      <c r="C375" s="52" t="s">
        <v>1593</v>
      </c>
      <c r="D375" s="52" t="s">
        <v>34</v>
      </c>
      <c r="E375" s="53">
        <f>ROUND(SUM(E376,E377),3)</f>
        <v>0</v>
      </c>
      <c r="F375" s="54"/>
      <c r="G375" s="53">
        <f>ROUND(SUM(G376,G377),3)</f>
        <v>0</v>
      </c>
      <c r="H375" s="54"/>
      <c r="I375" s="53">
        <f>ROUND(SUM(I376,I377),3)</f>
        <v>0</v>
      </c>
      <c r="J375" s="54"/>
      <c r="K375" s="53">
        <f>ROUND(SUM(K376,K377),3)</f>
        <v>0</v>
      </c>
      <c r="L375" s="54"/>
      <c r="M375" s="53">
        <f>ROUND(SUM(M376,M377),3)</f>
        <v>0</v>
      </c>
      <c r="N375" s="54"/>
      <c r="O375" s="53">
        <f>ROUND(SUM(O376,O377),3)</f>
        <v>0</v>
      </c>
      <c r="P375" s="54"/>
    </row>
    <row r="376" spans="1:16" hidden="1" outlineLevel="1" x14ac:dyDescent="0.2">
      <c r="A376" s="37" t="s">
        <v>1594</v>
      </c>
      <c r="B376" s="37" t="s">
        <v>90</v>
      </c>
      <c r="C376" s="37" t="s">
        <v>33</v>
      </c>
      <c r="D376" s="37" t="s">
        <v>34</v>
      </c>
    </row>
    <row r="377" spans="1:16" hidden="1" outlineLevel="1" x14ac:dyDescent="0.2">
      <c r="A377" s="37" t="s">
        <v>1595</v>
      </c>
      <c r="B377" s="37" t="s">
        <v>96</v>
      </c>
      <c r="C377" s="37" t="s">
        <v>33</v>
      </c>
      <c r="D377" s="37" t="s">
        <v>34</v>
      </c>
    </row>
    <row r="378" spans="1:16" hidden="1" outlineLevel="1" x14ac:dyDescent="0.2">
      <c r="A378" s="37" t="s">
        <v>1596</v>
      </c>
      <c r="B378" s="37" t="s">
        <v>98</v>
      </c>
      <c r="C378" s="37" t="s">
        <v>33</v>
      </c>
      <c r="D378" s="37" t="s">
        <v>34</v>
      </c>
    </row>
    <row r="379" spans="1:16" hidden="1" outlineLevel="1" x14ac:dyDescent="0.2">
      <c r="A379" s="43" t="s">
        <v>1597</v>
      </c>
      <c r="B379" s="43" t="s">
        <v>100</v>
      </c>
      <c r="C379" s="43" t="s">
        <v>1598</v>
      </c>
      <c r="D379" s="43" t="s">
        <v>34</v>
      </c>
      <c r="E379" s="44">
        <f>ROUND(SUM(E381),3)</f>
        <v>0</v>
      </c>
      <c r="F379" s="45"/>
      <c r="G379" s="44">
        <f>ROUND(SUM(G381),3)</f>
        <v>0</v>
      </c>
      <c r="H379" s="45"/>
      <c r="I379" s="44">
        <f>ROUND(SUM(I381),3)</f>
        <v>0</v>
      </c>
      <c r="J379" s="45"/>
      <c r="K379" s="44">
        <f>ROUND(SUM(K381),3)</f>
        <v>0</v>
      </c>
      <c r="L379" s="45"/>
      <c r="M379" s="44">
        <f>ROUND(SUM(M381),3)</f>
        <v>0</v>
      </c>
      <c r="N379" s="45"/>
      <c r="O379" s="44">
        <f>ROUND(SUM(O381),3)</f>
        <v>0</v>
      </c>
      <c r="P379" s="45"/>
    </row>
    <row r="380" spans="1:16" hidden="1" outlineLevel="1" x14ac:dyDescent="0.2">
      <c r="A380" s="49" t="s">
        <v>1599</v>
      </c>
      <c r="B380" s="49" t="s">
        <v>105</v>
      </c>
      <c r="C380" s="49" t="s">
        <v>1598</v>
      </c>
      <c r="D380" s="49" t="s">
        <v>34</v>
      </c>
      <c r="E380" s="50">
        <f>ROUND(SUM(E381),3)</f>
        <v>0</v>
      </c>
      <c r="F380" s="51"/>
      <c r="G380" s="50">
        <f>ROUND(SUM(G381),3)</f>
        <v>0</v>
      </c>
      <c r="H380" s="51"/>
      <c r="I380" s="50">
        <f>ROUND(SUM(I381),3)</f>
        <v>0</v>
      </c>
      <c r="J380" s="51"/>
      <c r="K380" s="50">
        <f>ROUND(SUM(K381),3)</f>
        <v>0</v>
      </c>
      <c r="L380" s="51"/>
      <c r="M380" s="50">
        <f>ROUND(SUM(M381),3)</f>
        <v>0</v>
      </c>
      <c r="N380" s="51"/>
      <c r="O380" s="50">
        <f>ROUND(SUM(O381),3)</f>
        <v>0</v>
      </c>
      <c r="P380" s="51"/>
    </row>
    <row r="381" spans="1:16" hidden="1" outlineLevel="1" x14ac:dyDescent="0.2">
      <c r="A381" s="52" t="s">
        <v>1600</v>
      </c>
      <c r="B381" s="52" t="s">
        <v>139</v>
      </c>
      <c r="C381" s="52" t="s">
        <v>1601</v>
      </c>
      <c r="D381" s="52" t="s">
        <v>34</v>
      </c>
      <c r="E381" s="53">
        <f>ROUND(SUM(E382,E383),3)</f>
        <v>0</v>
      </c>
      <c r="F381" s="54"/>
      <c r="G381" s="53">
        <f>ROUND(SUM(G382,G383),3)</f>
        <v>0</v>
      </c>
      <c r="H381" s="54"/>
      <c r="I381" s="53">
        <f>ROUND(SUM(I382,I383),3)</f>
        <v>0</v>
      </c>
      <c r="J381" s="54"/>
      <c r="K381" s="53">
        <f>ROUND(SUM(K382,K383),3)</f>
        <v>0</v>
      </c>
      <c r="L381" s="54"/>
      <c r="M381" s="53">
        <f>ROUND(SUM(M382,M383),3)</f>
        <v>0</v>
      </c>
      <c r="N381" s="54"/>
      <c r="O381" s="53">
        <f>ROUND(SUM(O382,O383),3)</f>
        <v>0</v>
      </c>
      <c r="P381" s="54"/>
    </row>
    <row r="382" spans="1:16" hidden="1" outlineLevel="1" x14ac:dyDescent="0.2">
      <c r="A382" s="37" t="s">
        <v>1602</v>
      </c>
      <c r="B382" s="37" t="s">
        <v>1279</v>
      </c>
      <c r="C382" s="37" t="s">
        <v>33</v>
      </c>
      <c r="D382" s="37" t="s">
        <v>34</v>
      </c>
    </row>
    <row r="383" spans="1:16" hidden="1" outlineLevel="1" x14ac:dyDescent="0.2">
      <c r="A383" s="37" t="s">
        <v>1603</v>
      </c>
      <c r="B383" s="37" t="s">
        <v>146</v>
      </c>
      <c r="C383" s="37" t="s">
        <v>33</v>
      </c>
      <c r="D383" s="37" t="s">
        <v>34</v>
      </c>
    </row>
    <row r="384" spans="1:16" ht="16.5" collapsed="1" x14ac:dyDescent="0.3">
      <c r="A384" s="39" t="s">
        <v>1604</v>
      </c>
      <c r="B384" s="39"/>
      <c r="C384" s="39"/>
      <c r="D384" s="39" t="s">
        <v>29</v>
      </c>
      <c r="E384" s="40">
        <v>2018</v>
      </c>
      <c r="F384" s="40" t="s">
        <v>30</v>
      </c>
      <c r="G384" s="40">
        <v>2019</v>
      </c>
      <c r="H384" s="40" t="s">
        <v>30</v>
      </c>
      <c r="I384" s="40">
        <v>2020</v>
      </c>
      <c r="J384" s="40" t="s">
        <v>30</v>
      </c>
      <c r="K384" s="40">
        <v>2021</v>
      </c>
      <c r="L384" s="40" t="s">
        <v>30</v>
      </c>
      <c r="M384" s="40">
        <v>2022</v>
      </c>
      <c r="N384" s="40" t="s">
        <v>30</v>
      </c>
      <c r="O384" s="40">
        <v>2023</v>
      </c>
      <c r="P384" s="40" t="s">
        <v>30</v>
      </c>
    </row>
    <row r="385" spans="1:16" x14ac:dyDescent="0.2">
      <c r="A385" s="52" t="s">
        <v>1605</v>
      </c>
      <c r="B385" s="52" t="s">
        <v>32</v>
      </c>
      <c r="C385" s="52" t="s">
        <v>1606</v>
      </c>
      <c r="D385" s="52" t="s">
        <v>34</v>
      </c>
      <c r="E385" s="53">
        <f>ROUND(SUM(E386,E387),3)</f>
        <v>0</v>
      </c>
      <c r="F385" s="54"/>
      <c r="G385" s="53">
        <f>ROUND(SUM(G386,G387),3)</f>
        <v>0</v>
      </c>
      <c r="H385" s="54"/>
      <c r="I385" s="53">
        <f>ROUND(SUM(I386,I387),3)</f>
        <v>0</v>
      </c>
      <c r="J385" s="54"/>
      <c r="K385" s="53">
        <f>ROUND(SUM(K386,K387),3)</f>
        <v>0</v>
      </c>
      <c r="L385" s="54"/>
      <c r="M385" s="53">
        <f>ROUND(SUM(M386,M387),3)</f>
        <v>0</v>
      </c>
      <c r="N385" s="54"/>
      <c r="O385" s="53">
        <f>ROUND(SUM(O386,O387),3)</f>
        <v>0</v>
      </c>
      <c r="P385" s="54"/>
    </row>
    <row r="386" spans="1:16" x14ac:dyDescent="0.2">
      <c r="A386" s="37" t="s">
        <v>1374</v>
      </c>
      <c r="B386" s="37" t="s">
        <v>1371</v>
      </c>
      <c r="C386" s="37" t="s">
        <v>33</v>
      </c>
      <c r="D386" s="37" t="s">
        <v>34</v>
      </c>
    </row>
    <row r="387" spans="1:16" x14ac:dyDescent="0.2">
      <c r="A387" s="37" t="s">
        <v>1607</v>
      </c>
      <c r="B387" s="37" t="s">
        <v>1397</v>
      </c>
      <c r="C387" s="37" t="s">
        <v>33</v>
      </c>
      <c r="D387" s="37" t="s">
        <v>34</v>
      </c>
    </row>
    <row r="388" spans="1:16" x14ac:dyDescent="0.2">
      <c r="A388" s="37" t="s">
        <v>1608</v>
      </c>
      <c r="B388" s="37" t="s">
        <v>36</v>
      </c>
      <c r="C388" s="37" t="s">
        <v>33</v>
      </c>
      <c r="D388" s="37" t="s">
        <v>34</v>
      </c>
    </row>
    <row r="389" spans="1:16" x14ac:dyDescent="0.2">
      <c r="A389" s="37" t="s">
        <v>1609</v>
      </c>
      <c r="B389" s="37" t="s">
        <v>38</v>
      </c>
      <c r="C389" s="37" t="s">
        <v>33</v>
      </c>
      <c r="D389" s="37" t="s">
        <v>34</v>
      </c>
    </row>
    <row r="390" spans="1:16" x14ac:dyDescent="0.2">
      <c r="A390" s="37" t="s">
        <v>1610</v>
      </c>
      <c r="B390" s="37" t="s">
        <v>40</v>
      </c>
      <c r="C390" s="37" t="s">
        <v>33</v>
      </c>
      <c r="D390" s="37" t="s">
        <v>34</v>
      </c>
    </row>
    <row r="391" spans="1:16" x14ac:dyDescent="0.2">
      <c r="A391" s="37" t="s">
        <v>1611</v>
      </c>
      <c r="B391" s="37" t="s">
        <v>42</v>
      </c>
      <c r="C391" s="37" t="s">
        <v>33</v>
      </c>
      <c r="D391" s="37" t="s">
        <v>34</v>
      </c>
    </row>
    <row r="392" spans="1:16" x14ac:dyDescent="0.2">
      <c r="A392" s="37" t="s">
        <v>1612</v>
      </c>
      <c r="B392" s="37" t="s">
        <v>1402</v>
      </c>
      <c r="C392" s="37" t="s">
        <v>33</v>
      </c>
      <c r="D392" s="37" t="s">
        <v>34</v>
      </c>
    </row>
    <row r="393" spans="1:16" x14ac:dyDescent="0.2">
      <c r="A393" s="37" t="s">
        <v>1613</v>
      </c>
      <c r="B393" s="37" t="s">
        <v>44</v>
      </c>
      <c r="C393" s="37" t="s">
        <v>33</v>
      </c>
      <c r="D393" s="37" t="s">
        <v>34</v>
      </c>
    </row>
    <row r="394" spans="1:16" x14ac:dyDescent="0.2">
      <c r="A394" s="46" t="s">
        <v>1614</v>
      </c>
      <c r="B394" s="46" t="s">
        <v>46</v>
      </c>
      <c r="C394" s="46" t="s">
        <v>1615</v>
      </c>
      <c r="D394" s="46" t="s">
        <v>34</v>
      </c>
      <c r="E394" s="47">
        <f>ROUND(SUM(E386,E387,E388,E389,-E390,-E391,-E392,-E393),3)</f>
        <v>0</v>
      </c>
      <c r="F394" s="48"/>
      <c r="G394" s="47">
        <f>ROUND(SUM(G386,G387,G388,G389,-G390,-G391,-G392,-G393),3)</f>
        <v>0</v>
      </c>
      <c r="H394" s="48"/>
      <c r="I394" s="47">
        <f>ROUND(SUM(I386,I387,I388,I389,-I390,-I391,-I392,-I393),3)</f>
        <v>0</v>
      </c>
      <c r="J394" s="48"/>
      <c r="K394" s="47">
        <f>ROUND(SUM(K386,K387,K388,K389,-K390,-K391,-K392,-K393),3)</f>
        <v>0</v>
      </c>
      <c r="L394" s="48"/>
      <c r="M394" s="47">
        <f>ROUND(SUM(M386,M387,M388,M389,-M390,-M391,-M392,-M393),3)</f>
        <v>0</v>
      </c>
      <c r="N394" s="48"/>
      <c r="O394" s="47">
        <f>ROUND(SUM(O386,O387,O388,O389,-O390,-O391,-O392,-O393),3)</f>
        <v>0</v>
      </c>
      <c r="P394" s="48"/>
    </row>
    <row r="395" spans="1:16" x14ac:dyDescent="0.2">
      <c r="A395" s="37" t="s">
        <v>1616</v>
      </c>
      <c r="B395" s="37" t="s">
        <v>1159</v>
      </c>
      <c r="C395" s="37" t="s">
        <v>33</v>
      </c>
      <c r="D395" s="37" t="s">
        <v>34</v>
      </c>
    </row>
    <row r="396" spans="1:16" x14ac:dyDescent="0.2">
      <c r="A396" s="49" t="s">
        <v>1617</v>
      </c>
      <c r="B396" s="49" t="s">
        <v>49</v>
      </c>
      <c r="C396" s="49" t="s">
        <v>1618</v>
      </c>
      <c r="D396" s="49" t="s">
        <v>34</v>
      </c>
      <c r="E396" s="50">
        <f>ROUND(SUM(-E395,-E397,-E406,-E411,E394,-E412),3)</f>
        <v>0</v>
      </c>
      <c r="F396" s="51"/>
      <c r="G396" s="50">
        <f>ROUND(SUM(-G395,-G397,-G406,-G411,G394,-G412),3)</f>
        <v>0</v>
      </c>
      <c r="H396" s="51"/>
      <c r="I396" s="50">
        <f>ROUND(SUM(-I395,-I397,-I406,-I411,I394,-I412),3)</f>
        <v>0</v>
      </c>
      <c r="J396" s="51"/>
      <c r="K396" s="50">
        <f>ROUND(SUM(-K395,-K397,-K406,-K411,K394,-K412),3)</f>
        <v>0</v>
      </c>
      <c r="L396" s="51"/>
      <c r="M396" s="50">
        <f>ROUND(SUM(-M395,-M397,-M406,-M411,M394,-M412),3)</f>
        <v>0</v>
      </c>
      <c r="N396" s="51"/>
      <c r="O396" s="50">
        <f>ROUND(SUM(-O395,-O397,-O406,-O411,O394,-O412),3)</f>
        <v>0</v>
      </c>
      <c r="P396" s="51"/>
    </row>
    <row r="397" spans="1:16" x14ac:dyDescent="0.2">
      <c r="A397" s="49" t="s">
        <v>1619</v>
      </c>
      <c r="B397" s="49" t="s">
        <v>52</v>
      </c>
      <c r="C397" s="49" t="s">
        <v>1620</v>
      </c>
      <c r="D397" s="49" t="s">
        <v>34</v>
      </c>
      <c r="E397" s="50">
        <f>ROUND(SUM(E405,E398),3)</f>
        <v>0</v>
      </c>
      <c r="F397" s="51"/>
      <c r="G397" s="50">
        <f>ROUND(SUM(G405,G398),3)</f>
        <v>0</v>
      </c>
      <c r="H397" s="51"/>
      <c r="I397" s="50">
        <f>ROUND(SUM(I405,I398),3)</f>
        <v>0</v>
      </c>
      <c r="J397" s="51"/>
      <c r="K397" s="50">
        <f>ROUND(SUM(K405,K398),3)</f>
        <v>0</v>
      </c>
      <c r="L397" s="51"/>
      <c r="M397" s="50">
        <f>ROUND(SUM(M405,M398),3)</f>
        <v>0</v>
      </c>
      <c r="N397" s="51"/>
      <c r="O397" s="50">
        <f>ROUND(SUM(O405,O398),3)</f>
        <v>0</v>
      </c>
      <c r="P397" s="51"/>
    </row>
    <row r="398" spans="1:16" x14ac:dyDescent="0.2">
      <c r="A398" s="52" t="s">
        <v>1621</v>
      </c>
      <c r="B398" s="52" t="s">
        <v>55</v>
      </c>
      <c r="C398" s="52" t="s">
        <v>33</v>
      </c>
      <c r="D398" s="52" t="s">
        <v>34</v>
      </c>
      <c r="E398" s="53">
        <f>ROUND(SUM(E399,E400,E401,E402,E403,E404),3)</f>
        <v>0</v>
      </c>
      <c r="F398" s="54"/>
      <c r="G398" s="53">
        <f>ROUND(SUM(G399,G400,G401,G402,G403,G404),3)</f>
        <v>0</v>
      </c>
      <c r="H398" s="54"/>
      <c r="I398" s="53">
        <f>ROUND(SUM(I399,I400,I401,I402,I403,I404),3)</f>
        <v>0</v>
      </c>
      <c r="J398" s="54"/>
      <c r="K398" s="53">
        <f>ROUND(SUM(K399,K400,K401,K402,K403,K404),3)</f>
        <v>0</v>
      </c>
      <c r="L398" s="54"/>
      <c r="M398" s="53">
        <f>ROUND(SUM(M399,M400,M401,M402,M403,M404),3)</f>
        <v>0</v>
      </c>
      <c r="N398" s="54"/>
      <c r="O398" s="53">
        <f>ROUND(SUM(O399,O400,O401,O402,O403,O404),3)</f>
        <v>0</v>
      </c>
      <c r="P398" s="54"/>
    </row>
    <row r="399" spans="1:16" x14ac:dyDescent="0.2">
      <c r="A399" s="37" t="s">
        <v>1622</v>
      </c>
      <c r="B399" s="37" t="s">
        <v>57</v>
      </c>
      <c r="C399" s="37" t="s">
        <v>33</v>
      </c>
      <c r="D399" s="37" t="s">
        <v>34</v>
      </c>
    </row>
    <row r="400" spans="1:16" x14ac:dyDescent="0.2">
      <c r="A400" s="37" t="s">
        <v>1623</v>
      </c>
      <c r="B400" s="37" t="s">
        <v>59</v>
      </c>
      <c r="C400" s="37" t="s">
        <v>33</v>
      </c>
      <c r="D400" s="37" t="s">
        <v>34</v>
      </c>
    </row>
    <row r="401" spans="1:16" x14ac:dyDescent="0.2">
      <c r="A401" s="37" t="s">
        <v>1624</v>
      </c>
      <c r="B401" s="37" t="s">
        <v>61</v>
      </c>
      <c r="C401" s="37" t="s">
        <v>33</v>
      </c>
      <c r="D401" s="37" t="s">
        <v>34</v>
      </c>
    </row>
    <row r="402" spans="1:16" x14ac:dyDescent="0.2">
      <c r="A402" s="37" t="s">
        <v>1625</v>
      </c>
      <c r="B402" s="37" t="s">
        <v>63</v>
      </c>
      <c r="C402" s="37" t="s">
        <v>33</v>
      </c>
      <c r="D402" s="37" t="s">
        <v>34</v>
      </c>
    </row>
    <row r="403" spans="1:16" x14ac:dyDescent="0.2">
      <c r="A403" s="37" t="s">
        <v>1626</v>
      </c>
      <c r="B403" s="37" t="s">
        <v>65</v>
      </c>
      <c r="C403" s="37" t="s">
        <v>33</v>
      </c>
      <c r="D403" s="37" t="s">
        <v>34</v>
      </c>
    </row>
    <row r="404" spans="1:16" x14ac:dyDescent="0.2">
      <c r="A404" s="37" t="s">
        <v>1627</v>
      </c>
      <c r="B404" s="37" t="s">
        <v>67</v>
      </c>
      <c r="C404" s="37" t="s">
        <v>33</v>
      </c>
      <c r="D404" s="37" t="s">
        <v>34</v>
      </c>
    </row>
    <row r="405" spans="1:16" x14ac:dyDescent="0.2">
      <c r="A405" s="37" t="s">
        <v>1628</v>
      </c>
      <c r="B405" s="37" t="s">
        <v>1174</v>
      </c>
      <c r="C405" s="37" t="s">
        <v>33</v>
      </c>
      <c r="D405" s="37" t="s">
        <v>34</v>
      </c>
    </row>
    <row r="406" spans="1:16" x14ac:dyDescent="0.2">
      <c r="A406" s="52" t="s">
        <v>1629</v>
      </c>
      <c r="B406" s="52" t="s">
        <v>81</v>
      </c>
      <c r="C406" s="52" t="s">
        <v>1630</v>
      </c>
      <c r="D406" s="52" t="s">
        <v>34</v>
      </c>
      <c r="E406" s="53">
        <f>ROUND(SUM(E407,E408,E409,E410),3)</f>
        <v>0</v>
      </c>
      <c r="F406" s="54"/>
      <c r="G406" s="53">
        <f>ROUND(SUM(G407,G408,G409,G410),3)</f>
        <v>0</v>
      </c>
      <c r="H406" s="54"/>
      <c r="I406" s="53">
        <f>ROUND(SUM(I407,I408,I409,I410),3)</f>
        <v>0</v>
      </c>
      <c r="J406" s="54"/>
      <c r="K406" s="53">
        <f>ROUND(SUM(K407,K408,K409,K410),3)</f>
        <v>0</v>
      </c>
      <c r="L406" s="54"/>
      <c r="M406" s="53">
        <f>ROUND(SUM(M407,M408,M409,M410),3)</f>
        <v>0</v>
      </c>
      <c r="N406" s="54"/>
      <c r="O406" s="53">
        <f>ROUND(SUM(O407,O408,O409,O410),3)</f>
        <v>0</v>
      </c>
      <c r="P406" s="54"/>
    </row>
    <row r="407" spans="1:16" x14ac:dyDescent="0.2">
      <c r="A407" s="37" t="s">
        <v>1631</v>
      </c>
      <c r="B407" s="37" t="s">
        <v>1180</v>
      </c>
      <c r="C407" s="37" t="s">
        <v>33</v>
      </c>
      <c r="D407" s="37" t="s">
        <v>34</v>
      </c>
    </row>
    <row r="408" spans="1:16" x14ac:dyDescent="0.2">
      <c r="A408" s="37" t="s">
        <v>1632</v>
      </c>
      <c r="B408" s="37" t="s">
        <v>90</v>
      </c>
      <c r="C408" s="37" t="s">
        <v>33</v>
      </c>
      <c r="D408" s="37" t="s">
        <v>34</v>
      </c>
    </row>
    <row r="409" spans="1:16" x14ac:dyDescent="0.2">
      <c r="A409" s="37" t="s">
        <v>1633</v>
      </c>
      <c r="B409" s="37" t="s">
        <v>92</v>
      </c>
      <c r="C409" s="37" t="s">
        <v>33</v>
      </c>
      <c r="D409" s="37" t="s">
        <v>34</v>
      </c>
    </row>
    <row r="410" spans="1:16" x14ac:dyDescent="0.2">
      <c r="A410" s="37" t="s">
        <v>1634</v>
      </c>
      <c r="B410" s="37" t="s">
        <v>96</v>
      </c>
      <c r="C410" s="37" t="s">
        <v>33</v>
      </c>
      <c r="D410" s="37" t="s">
        <v>34</v>
      </c>
    </row>
    <row r="411" spans="1:16" x14ac:dyDescent="0.2">
      <c r="A411" s="37" t="s">
        <v>1635</v>
      </c>
      <c r="B411" s="37" t="s">
        <v>98</v>
      </c>
      <c r="C411" s="37" t="s">
        <v>33</v>
      </c>
      <c r="D411" s="37" t="s">
        <v>34</v>
      </c>
    </row>
    <row r="412" spans="1:16" x14ac:dyDescent="0.2">
      <c r="A412" s="43" t="s">
        <v>1636</v>
      </c>
      <c r="B412" s="43" t="s">
        <v>100</v>
      </c>
      <c r="C412" s="43" t="s">
        <v>1637</v>
      </c>
      <c r="D412" s="43" t="s">
        <v>34</v>
      </c>
      <c r="E412" s="44">
        <f>ROUND(SUM(E414,E428,E432),3)</f>
        <v>0</v>
      </c>
      <c r="F412" s="45"/>
      <c r="G412" s="44">
        <f>ROUND(SUM(G414,G428,G432),3)</f>
        <v>0</v>
      </c>
      <c r="H412" s="45"/>
      <c r="I412" s="44">
        <f>ROUND(SUM(I414,I428,I432),3)</f>
        <v>0</v>
      </c>
      <c r="J412" s="45"/>
      <c r="K412" s="44">
        <f>ROUND(SUM(K414,K428,K432),3)</f>
        <v>0</v>
      </c>
      <c r="L412" s="45"/>
      <c r="M412" s="44">
        <f>ROUND(SUM(M414,M428,M432),3)</f>
        <v>0</v>
      </c>
      <c r="N412" s="45"/>
      <c r="O412" s="44">
        <f>ROUND(SUM(O414,O428,O432),3)</f>
        <v>0</v>
      </c>
      <c r="P412" s="45"/>
    </row>
    <row r="413" spans="1:16" x14ac:dyDescent="0.2">
      <c r="A413" s="49" t="s">
        <v>1638</v>
      </c>
      <c r="B413" s="49" t="s">
        <v>105</v>
      </c>
      <c r="C413" s="49" t="s">
        <v>1637</v>
      </c>
      <c r="D413" s="49" t="s">
        <v>34</v>
      </c>
      <c r="E413" s="50">
        <f>ROUND(SUM(E414,E428,E432),3)</f>
        <v>0</v>
      </c>
      <c r="F413" s="51"/>
      <c r="G413" s="50">
        <f>ROUND(SUM(G414,G428,G432),3)</f>
        <v>0</v>
      </c>
      <c r="H413" s="51"/>
      <c r="I413" s="50">
        <f>ROUND(SUM(I414,I428,I432),3)</f>
        <v>0</v>
      </c>
      <c r="J413" s="51"/>
      <c r="K413" s="50">
        <f>ROUND(SUM(K414,K428,K432),3)</f>
        <v>0</v>
      </c>
      <c r="L413" s="51"/>
      <c r="M413" s="50">
        <f>ROUND(SUM(M414,M428,M432),3)</f>
        <v>0</v>
      </c>
      <c r="N413" s="51"/>
      <c r="O413" s="50">
        <f>ROUND(SUM(O414,O428,O432),3)</f>
        <v>0</v>
      </c>
      <c r="P413" s="51"/>
    </row>
    <row r="414" spans="1:16" x14ac:dyDescent="0.2">
      <c r="A414" s="52" t="s">
        <v>1639</v>
      </c>
      <c r="B414" s="52" t="s">
        <v>108</v>
      </c>
      <c r="C414" s="52" t="s">
        <v>1640</v>
      </c>
      <c r="D414" s="52" t="s">
        <v>34</v>
      </c>
      <c r="E414" s="53">
        <f>ROUND(SUM(E415,E416),3)</f>
        <v>0</v>
      </c>
      <c r="F414" s="54"/>
      <c r="G414" s="53">
        <f>ROUND(SUM(G415,G416),3)</f>
        <v>0</v>
      </c>
      <c r="H414" s="54"/>
      <c r="I414" s="53">
        <f>ROUND(SUM(I415,I416),3)</f>
        <v>0</v>
      </c>
      <c r="J414" s="54"/>
      <c r="K414" s="53">
        <f>ROUND(SUM(K415,K416),3)</f>
        <v>0</v>
      </c>
      <c r="L414" s="54"/>
      <c r="M414" s="53">
        <f>ROUND(SUM(M415,M416),3)</f>
        <v>0</v>
      </c>
      <c r="N414" s="54"/>
      <c r="O414" s="53">
        <f>ROUND(SUM(O415,O416),3)</f>
        <v>0</v>
      </c>
      <c r="P414" s="54"/>
    </row>
    <row r="415" spans="1:16" x14ac:dyDescent="0.2">
      <c r="A415" s="37" t="s">
        <v>1641</v>
      </c>
      <c r="B415" s="37" t="s">
        <v>113</v>
      </c>
      <c r="C415" s="37" t="s">
        <v>33</v>
      </c>
      <c r="D415" s="37" t="s">
        <v>34</v>
      </c>
    </row>
    <row r="416" spans="1:16" x14ac:dyDescent="0.2">
      <c r="A416" s="52" t="s">
        <v>1642</v>
      </c>
      <c r="B416" s="52" t="s">
        <v>115</v>
      </c>
      <c r="C416" s="52" t="s">
        <v>33</v>
      </c>
      <c r="D416" s="52" t="s">
        <v>34</v>
      </c>
      <c r="E416" s="53">
        <f>ROUND(SUM(E417,E418,E419,E420,E421,E422,E423,E424,E425,E426,E427),3)</f>
        <v>0</v>
      </c>
      <c r="F416" s="54"/>
      <c r="G416" s="53">
        <f>ROUND(SUM(G417,G418,G419,G420,G421,G422,G423,G424,G425,G426,G427),3)</f>
        <v>0</v>
      </c>
      <c r="H416" s="54"/>
      <c r="I416" s="53">
        <f>ROUND(SUM(I417,I418,I419,I420,I421,I422,I423,I424,I425,I426,I427),3)</f>
        <v>0</v>
      </c>
      <c r="J416" s="54"/>
      <c r="K416" s="53">
        <f>ROUND(SUM(K417,K418,K419,K420,K421,K422,K423,K424,K425,K426,K427),3)</f>
        <v>0</v>
      </c>
      <c r="L416" s="54"/>
      <c r="M416" s="53">
        <f>ROUND(SUM(M417,M418,M419,M420,M421,M422,M423,M424,M425,M426,M427),3)</f>
        <v>0</v>
      </c>
      <c r="N416" s="54"/>
      <c r="O416" s="53">
        <f>ROUND(SUM(O417,O418,O419,O420,O421,O422,O423,O424,O425,O426,O427),3)</f>
        <v>0</v>
      </c>
      <c r="P416" s="54"/>
    </row>
    <row r="417" spans="1:16" x14ac:dyDescent="0.2">
      <c r="A417" s="37" t="s">
        <v>1643</v>
      </c>
      <c r="B417" s="37" t="s">
        <v>117</v>
      </c>
      <c r="C417" s="37" t="s">
        <v>33</v>
      </c>
      <c r="D417" s="37" t="s">
        <v>34</v>
      </c>
    </row>
    <row r="418" spans="1:16" x14ac:dyDescent="0.2">
      <c r="A418" s="37" t="s">
        <v>1644</v>
      </c>
      <c r="B418" s="37" t="s">
        <v>119</v>
      </c>
      <c r="C418" s="37" t="s">
        <v>33</v>
      </c>
      <c r="D418" s="37" t="s">
        <v>34</v>
      </c>
    </row>
    <row r="419" spans="1:16" x14ac:dyDescent="0.2">
      <c r="A419" s="37" t="s">
        <v>1645</v>
      </c>
      <c r="B419" s="37" t="s">
        <v>121</v>
      </c>
      <c r="C419" s="37" t="s">
        <v>33</v>
      </c>
      <c r="D419" s="37" t="s">
        <v>34</v>
      </c>
    </row>
    <row r="420" spans="1:16" x14ac:dyDescent="0.2">
      <c r="A420" s="37" t="s">
        <v>1646</v>
      </c>
      <c r="B420" s="37" t="s">
        <v>123</v>
      </c>
      <c r="C420" s="37" t="s">
        <v>33</v>
      </c>
      <c r="D420" s="37" t="s">
        <v>34</v>
      </c>
    </row>
    <row r="421" spans="1:16" x14ac:dyDescent="0.2">
      <c r="A421" s="37" t="s">
        <v>1647</v>
      </c>
      <c r="B421" s="37" t="s">
        <v>125</v>
      </c>
      <c r="C421" s="37" t="s">
        <v>33</v>
      </c>
      <c r="D421" s="37" t="s">
        <v>34</v>
      </c>
    </row>
    <row r="422" spans="1:16" x14ac:dyDescent="0.2">
      <c r="A422" s="37" t="s">
        <v>1648</v>
      </c>
      <c r="B422" s="37" t="s">
        <v>127</v>
      </c>
      <c r="C422" s="37" t="s">
        <v>33</v>
      </c>
      <c r="D422" s="37" t="s">
        <v>34</v>
      </c>
    </row>
    <row r="423" spans="1:16" x14ac:dyDescent="0.2">
      <c r="A423" s="37" t="s">
        <v>1649</v>
      </c>
      <c r="B423" s="37" t="s">
        <v>129</v>
      </c>
      <c r="C423" s="37" t="s">
        <v>33</v>
      </c>
      <c r="D423" s="37" t="s">
        <v>34</v>
      </c>
    </row>
    <row r="424" spans="1:16" x14ac:dyDescent="0.2">
      <c r="A424" s="37" t="s">
        <v>1650</v>
      </c>
      <c r="B424" s="37" t="s">
        <v>131</v>
      </c>
      <c r="C424" s="37" t="s">
        <v>33</v>
      </c>
      <c r="D424" s="37" t="s">
        <v>34</v>
      </c>
    </row>
    <row r="425" spans="1:16" x14ac:dyDescent="0.2">
      <c r="A425" s="37" t="s">
        <v>1651</v>
      </c>
      <c r="B425" s="37" t="s">
        <v>133</v>
      </c>
      <c r="C425" s="37" t="s">
        <v>33</v>
      </c>
      <c r="D425" s="37" t="s">
        <v>34</v>
      </c>
    </row>
    <row r="426" spans="1:16" x14ac:dyDescent="0.2">
      <c r="A426" s="37" t="s">
        <v>1652</v>
      </c>
      <c r="B426" s="37" t="s">
        <v>135</v>
      </c>
      <c r="C426" s="37" t="s">
        <v>33</v>
      </c>
      <c r="D426" s="37" t="s">
        <v>34</v>
      </c>
    </row>
    <row r="427" spans="1:16" x14ac:dyDescent="0.2">
      <c r="A427" s="37" t="s">
        <v>1653</v>
      </c>
      <c r="B427" s="37" t="s">
        <v>137</v>
      </c>
      <c r="C427" s="37" t="s">
        <v>33</v>
      </c>
      <c r="D427" s="37" t="s">
        <v>34</v>
      </c>
    </row>
    <row r="428" spans="1:16" x14ac:dyDescent="0.2">
      <c r="A428" s="52" t="s">
        <v>1654</v>
      </c>
      <c r="B428" s="52" t="s">
        <v>139</v>
      </c>
      <c r="C428" s="52" t="s">
        <v>1655</v>
      </c>
      <c r="D428" s="52" t="s">
        <v>34</v>
      </c>
      <c r="E428" s="53">
        <f>ROUND(SUM(E429,E430,E431),3)</f>
        <v>0</v>
      </c>
      <c r="F428" s="54"/>
      <c r="G428" s="53">
        <f>ROUND(SUM(G429,G430,G431),3)</f>
        <v>0</v>
      </c>
      <c r="H428" s="54"/>
      <c r="I428" s="53">
        <f>ROUND(SUM(I429,I430,I431),3)</f>
        <v>0</v>
      </c>
      <c r="J428" s="54"/>
      <c r="K428" s="53">
        <f>ROUND(SUM(K429,K430,K431),3)</f>
        <v>0</v>
      </c>
      <c r="L428" s="54"/>
      <c r="M428" s="53">
        <f>ROUND(SUM(M429,M430,M431),3)</f>
        <v>0</v>
      </c>
      <c r="N428" s="54"/>
      <c r="O428" s="53">
        <f>ROUND(SUM(O429,O430,O431),3)</f>
        <v>0</v>
      </c>
      <c r="P428" s="54"/>
    </row>
    <row r="429" spans="1:16" x14ac:dyDescent="0.2">
      <c r="A429" s="37" t="s">
        <v>1656</v>
      </c>
      <c r="B429" s="37" t="s">
        <v>1276</v>
      </c>
      <c r="C429" s="37" t="s">
        <v>33</v>
      </c>
      <c r="D429" s="37" t="s">
        <v>34</v>
      </c>
    </row>
    <row r="430" spans="1:16" x14ac:dyDescent="0.2">
      <c r="A430" s="37" t="s">
        <v>1657</v>
      </c>
      <c r="B430" s="37" t="s">
        <v>1279</v>
      </c>
      <c r="C430" s="37" t="s">
        <v>33</v>
      </c>
      <c r="D430" s="37" t="s">
        <v>34</v>
      </c>
    </row>
    <row r="431" spans="1:16" x14ac:dyDescent="0.2">
      <c r="A431" s="37" t="s">
        <v>1658</v>
      </c>
      <c r="B431" s="37" t="s">
        <v>146</v>
      </c>
      <c r="C431" s="37" t="s">
        <v>33</v>
      </c>
      <c r="D431" s="37" t="s">
        <v>34</v>
      </c>
    </row>
    <row r="432" spans="1:16" x14ac:dyDescent="0.2">
      <c r="A432" s="52" t="s">
        <v>1659</v>
      </c>
      <c r="B432" s="52" t="s">
        <v>148</v>
      </c>
      <c r="C432" s="52" t="s">
        <v>1660</v>
      </c>
      <c r="D432" s="52" t="s">
        <v>34</v>
      </c>
      <c r="E432" s="53">
        <f>ROUND(SUM(E433,E436,E435),3)</f>
        <v>0</v>
      </c>
      <c r="F432" s="54"/>
      <c r="G432" s="53">
        <f>ROUND(SUM(G433,G436,G435),3)</f>
        <v>0</v>
      </c>
      <c r="H432" s="54"/>
      <c r="I432" s="53">
        <f>ROUND(SUM(I433,I436,I435),3)</f>
        <v>0</v>
      </c>
      <c r="J432" s="54"/>
      <c r="K432" s="53">
        <f>ROUND(SUM(K433,K436,K435),3)</f>
        <v>0</v>
      </c>
      <c r="L432" s="54"/>
      <c r="M432" s="53">
        <f>ROUND(SUM(M433,M436,M435),3)</f>
        <v>0</v>
      </c>
      <c r="N432" s="54"/>
      <c r="O432" s="53">
        <f>ROUND(SUM(O433,O436,O435),3)</f>
        <v>0</v>
      </c>
      <c r="P432" s="54"/>
    </row>
    <row r="433" spans="1:16" x14ac:dyDescent="0.2">
      <c r="A433" s="37" t="s">
        <v>1661</v>
      </c>
      <c r="B433" s="37" t="s">
        <v>153</v>
      </c>
      <c r="C433" s="37" t="s">
        <v>33</v>
      </c>
      <c r="D433" s="37" t="s">
        <v>34</v>
      </c>
    </row>
    <row r="434" spans="1:16" x14ac:dyDescent="0.2">
      <c r="A434" s="37" t="s">
        <v>1662</v>
      </c>
      <c r="B434" s="37" t="s">
        <v>155</v>
      </c>
      <c r="C434" s="37" t="s">
        <v>33</v>
      </c>
      <c r="D434" s="37" t="s">
        <v>34</v>
      </c>
    </row>
    <row r="435" spans="1:16" x14ac:dyDescent="0.2">
      <c r="A435" s="37" t="s">
        <v>1663</v>
      </c>
      <c r="B435" s="37" t="s">
        <v>157</v>
      </c>
      <c r="C435" s="37" t="s">
        <v>33</v>
      </c>
      <c r="D435" s="37" t="s">
        <v>34</v>
      </c>
    </row>
    <row r="436" spans="1:16" x14ac:dyDescent="0.2">
      <c r="A436" s="37" t="s">
        <v>1664</v>
      </c>
      <c r="B436" s="37" t="s">
        <v>159</v>
      </c>
      <c r="C436" s="37" t="s">
        <v>33</v>
      </c>
      <c r="D436" s="37" t="s">
        <v>34</v>
      </c>
    </row>
    <row r="437" spans="1:16" ht="16.5" x14ac:dyDescent="0.3">
      <c r="A437" s="41" t="s">
        <v>1665</v>
      </c>
      <c r="B437" s="41"/>
      <c r="C437" s="41"/>
      <c r="D437" s="41" t="s">
        <v>29</v>
      </c>
      <c r="E437" s="42">
        <v>2018</v>
      </c>
      <c r="F437" s="42" t="s">
        <v>30</v>
      </c>
      <c r="G437" s="42">
        <v>2019</v>
      </c>
      <c r="H437" s="42" t="s">
        <v>30</v>
      </c>
      <c r="I437" s="42">
        <v>2020</v>
      </c>
      <c r="J437" s="42" t="s">
        <v>30</v>
      </c>
      <c r="K437" s="42">
        <v>2021</v>
      </c>
      <c r="L437" s="42" t="s">
        <v>30</v>
      </c>
      <c r="M437" s="42">
        <v>2022</v>
      </c>
      <c r="N437" s="42" t="s">
        <v>30</v>
      </c>
      <c r="O437" s="42">
        <v>2023</v>
      </c>
      <c r="P437" s="42" t="s">
        <v>30</v>
      </c>
    </row>
    <row r="438" spans="1:16" hidden="1" outlineLevel="1" x14ac:dyDescent="0.2">
      <c r="A438" s="37" t="s">
        <v>1666</v>
      </c>
      <c r="B438" s="37" t="s">
        <v>36</v>
      </c>
      <c r="C438" s="37" t="s">
        <v>33</v>
      </c>
      <c r="D438" s="37" t="s">
        <v>34</v>
      </c>
    </row>
    <row r="439" spans="1:16" hidden="1" outlineLevel="1" x14ac:dyDescent="0.2">
      <c r="A439" s="37" t="s">
        <v>1667</v>
      </c>
      <c r="B439" s="37" t="s">
        <v>38</v>
      </c>
      <c r="C439" s="37" t="s">
        <v>33</v>
      </c>
      <c r="D439" s="37" t="s">
        <v>34</v>
      </c>
    </row>
    <row r="440" spans="1:16" hidden="1" outlineLevel="1" x14ac:dyDescent="0.2">
      <c r="A440" s="37" t="s">
        <v>1668</v>
      </c>
      <c r="B440" s="37" t="s">
        <v>40</v>
      </c>
      <c r="C440" s="37" t="s">
        <v>33</v>
      </c>
      <c r="D440" s="37" t="s">
        <v>34</v>
      </c>
    </row>
    <row r="441" spans="1:16" hidden="1" outlineLevel="1" x14ac:dyDescent="0.2">
      <c r="A441" s="37" t="s">
        <v>1669</v>
      </c>
      <c r="B441" s="37" t="s">
        <v>1402</v>
      </c>
      <c r="C441" s="37" t="s">
        <v>33</v>
      </c>
      <c r="D441" s="37" t="s">
        <v>34</v>
      </c>
    </row>
    <row r="442" spans="1:16" hidden="1" outlineLevel="1" x14ac:dyDescent="0.2">
      <c r="A442" s="37" t="s">
        <v>1670</v>
      </c>
      <c r="B442" s="37" t="s">
        <v>44</v>
      </c>
      <c r="C442" s="37" t="s">
        <v>33</v>
      </c>
      <c r="D442" s="37" t="s">
        <v>34</v>
      </c>
    </row>
    <row r="443" spans="1:16" hidden="1" outlineLevel="1" x14ac:dyDescent="0.2">
      <c r="A443" s="46" t="s">
        <v>1671</v>
      </c>
      <c r="B443" s="46" t="s">
        <v>46</v>
      </c>
      <c r="C443" s="46" t="s">
        <v>1672</v>
      </c>
      <c r="D443" s="46" t="s">
        <v>34</v>
      </c>
      <c r="E443" s="47">
        <f>ROUND(SUM(E438,E439,-E440,-E441,-E442),3)</f>
        <v>0</v>
      </c>
      <c r="F443" s="48"/>
      <c r="G443" s="47">
        <f>ROUND(SUM(G438,G439,-G440,-G441,-G442),3)</f>
        <v>0</v>
      </c>
      <c r="H443" s="48"/>
      <c r="I443" s="47">
        <f>ROUND(SUM(I438,I439,-I440,-I441,-I442),3)</f>
        <v>0</v>
      </c>
      <c r="J443" s="48"/>
      <c r="K443" s="47">
        <f>ROUND(SUM(K438,K439,-K440,-K441,-K442),3)</f>
        <v>0</v>
      </c>
      <c r="L443" s="48"/>
      <c r="M443" s="47">
        <f>ROUND(SUM(M438,M439,-M440,-M441,-M442),3)</f>
        <v>0</v>
      </c>
      <c r="N443" s="48"/>
      <c r="O443" s="47">
        <f>ROUND(SUM(O438,O439,-O440,-O441,-O442),3)</f>
        <v>0</v>
      </c>
      <c r="P443" s="48"/>
    </row>
    <row r="444" spans="1:16" hidden="1" outlineLevel="1" x14ac:dyDescent="0.2">
      <c r="A444" s="37" t="s">
        <v>1673</v>
      </c>
      <c r="B444" s="37" t="s">
        <v>1159</v>
      </c>
      <c r="C444" s="37" t="s">
        <v>33</v>
      </c>
      <c r="D444" s="37" t="s">
        <v>34</v>
      </c>
    </row>
    <row r="445" spans="1:16" hidden="1" outlineLevel="1" x14ac:dyDescent="0.2">
      <c r="A445" s="49" t="s">
        <v>1674</v>
      </c>
      <c r="B445" s="49" t="s">
        <v>49</v>
      </c>
      <c r="C445" s="49" t="s">
        <v>1675</v>
      </c>
      <c r="D445" s="49" t="s">
        <v>34</v>
      </c>
      <c r="E445" s="50">
        <f>ROUND(SUM(-E444,-E446,-E455,-E460,E443,-E461),3)</f>
        <v>0</v>
      </c>
      <c r="F445" s="51"/>
      <c r="G445" s="50">
        <f>ROUND(SUM(-G444,-G446,-G455,-G460,G443,-G461),3)</f>
        <v>0</v>
      </c>
      <c r="H445" s="51"/>
      <c r="I445" s="50">
        <f>ROUND(SUM(-I444,-I446,-I455,-I460,I443,-I461),3)</f>
        <v>0</v>
      </c>
      <c r="J445" s="51"/>
      <c r="K445" s="50">
        <f>ROUND(SUM(-K444,-K446,-K455,-K460,K443,-K461),3)</f>
        <v>0</v>
      </c>
      <c r="L445" s="51"/>
      <c r="M445" s="50">
        <f>ROUND(SUM(-M444,-M446,-M455,-M460,M443,-M461),3)</f>
        <v>0</v>
      </c>
      <c r="N445" s="51"/>
      <c r="O445" s="50">
        <f>ROUND(SUM(-O444,-O446,-O455,-O460,O443,-O461),3)</f>
        <v>0</v>
      </c>
      <c r="P445" s="51"/>
    </row>
    <row r="446" spans="1:16" hidden="1" outlineLevel="1" x14ac:dyDescent="0.2">
      <c r="A446" s="49" t="s">
        <v>1676</v>
      </c>
      <c r="B446" s="49" t="s">
        <v>52</v>
      </c>
      <c r="C446" s="49" t="s">
        <v>1677</v>
      </c>
      <c r="D446" s="49" t="s">
        <v>34</v>
      </c>
      <c r="E446" s="50">
        <f>ROUND(SUM(E454,E447),3)</f>
        <v>0</v>
      </c>
      <c r="F446" s="51"/>
      <c r="G446" s="50">
        <f>ROUND(SUM(G454,G447),3)</f>
        <v>0</v>
      </c>
      <c r="H446" s="51"/>
      <c r="I446" s="50">
        <f>ROUND(SUM(I454,I447),3)</f>
        <v>0</v>
      </c>
      <c r="J446" s="51"/>
      <c r="K446" s="50">
        <f>ROUND(SUM(K454,K447),3)</f>
        <v>0</v>
      </c>
      <c r="L446" s="51"/>
      <c r="M446" s="50">
        <f>ROUND(SUM(M454,M447),3)</f>
        <v>0</v>
      </c>
      <c r="N446" s="51"/>
      <c r="O446" s="50">
        <f>ROUND(SUM(O454,O447),3)</f>
        <v>0</v>
      </c>
      <c r="P446" s="51"/>
    </row>
    <row r="447" spans="1:16" hidden="1" outlineLevel="1" x14ac:dyDescent="0.2">
      <c r="A447" s="52" t="s">
        <v>1678</v>
      </c>
      <c r="B447" s="52" t="s">
        <v>55</v>
      </c>
      <c r="C447" s="52" t="s">
        <v>33</v>
      </c>
      <c r="D447" s="52" t="s">
        <v>34</v>
      </c>
      <c r="E447" s="53">
        <f>ROUND(SUM(E448,E449,E450,E451,E452,E453),3)</f>
        <v>0</v>
      </c>
      <c r="F447" s="54"/>
      <c r="G447" s="53">
        <f>ROUND(SUM(G448,G449,G450,G451,G452,G453),3)</f>
        <v>0</v>
      </c>
      <c r="H447" s="54"/>
      <c r="I447" s="53">
        <f>ROUND(SUM(I448,I449,I450,I451,I452,I453),3)</f>
        <v>0</v>
      </c>
      <c r="J447" s="54"/>
      <c r="K447" s="53">
        <f>ROUND(SUM(K448,K449,K450,K451,K452,K453),3)</f>
        <v>0</v>
      </c>
      <c r="L447" s="54"/>
      <c r="M447" s="53">
        <f>ROUND(SUM(M448,M449,M450,M451,M452,M453),3)</f>
        <v>0</v>
      </c>
      <c r="N447" s="54"/>
      <c r="O447" s="53">
        <f>ROUND(SUM(O448,O449,O450,O451,O452,O453),3)</f>
        <v>0</v>
      </c>
      <c r="P447" s="54"/>
    </row>
    <row r="448" spans="1:16" hidden="1" outlineLevel="1" x14ac:dyDescent="0.2">
      <c r="A448" s="37" t="s">
        <v>1679</v>
      </c>
      <c r="B448" s="37" t="s">
        <v>57</v>
      </c>
      <c r="C448" s="37" t="s">
        <v>33</v>
      </c>
      <c r="D448" s="37" t="s">
        <v>34</v>
      </c>
    </row>
    <row r="449" spans="1:16" hidden="1" outlineLevel="1" x14ac:dyDescent="0.2">
      <c r="A449" s="37" t="s">
        <v>1680</v>
      </c>
      <c r="B449" s="37" t="s">
        <v>59</v>
      </c>
      <c r="C449" s="37" t="s">
        <v>33</v>
      </c>
      <c r="D449" s="37" t="s">
        <v>34</v>
      </c>
    </row>
    <row r="450" spans="1:16" hidden="1" outlineLevel="1" x14ac:dyDescent="0.2">
      <c r="A450" s="37" t="s">
        <v>1681</v>
      </c>
      <c r="B450" s="37" t="s">
        <v>61</v>
      </c>
      <c r="C450" s="37" t="s">
        <v>33</v>
      </c>
      <c r="D450" s="37" t="s">
        <v>34</v>
      </c>
    </row>
    <row r="451" spans="1:16" hidden="1" outlineLevel="1" x14ac:dyDescent="0.2">
      <c r="A451" s="37" t="s">
        <v>1682</v>
      </c>
      <c r="B451" s="37" t="s">
        <v>63</v>
      </c>
      <c r="C451" s="37" t="s">
        <v>33</v>
      </c>
      <c r="D451" s="37" t="s">
        <v>34</v>
      </c>
    </row>
    <row r="452" spans="1:16" hidden="1" outlineLevel="1" x14ac:dyDescent="0.2">
      <c r="A452" s="37" t="s">
        <v>1683</v>
      </c>
      <c r="B452" s="37" t="s">
        <v>65</v>
      </c>
      <c r="C452" s="37" t="s">
        <v>33</v>
      </c>
      <c r="D452" s="37" t="s">
        <v>34</v>
      </c>
    </row>
    <row r="453" spans="1:16" hidden="1" outlineLevel="1" x14ac:dyDescent="0.2">
      <c r="A453" s="37" t="s">
        <v>1684</v>
      </c>
      <c r="B453" s="37" t="s">
        <v>67</v>
      </c>
      <c r="C453" s="37" t="s">
        <v>33</v>
      </c>
      <c r="D453" s="37" t="s">
        <v>34</v>
      </c>
    </row>
    <row r="454" spans="1:16" hidden="1" outlineLevel="1" x14ac:dyDescent="0.2">
      <c r="A454" s="37" t="s">
        <v>1685</v>
      </c>
      <c r="B454" s="37" t="s">
        <v>1174</v>
      </c>
      <c r="C454" s="37" t="s">
        <v>33</v>
      </c>
      <c r="D454" s="37" t="s">
        <v>34</v>
      </c>
    </row>
    <row r="455" spans="1:16" hidden="1" outlineLevel="1" x14ac:dyDescent="0.2">
      <c r="A455" s="52" t="s">
        <v>1686</v>
      </c>
      <c r="B455" s="52" t="s">
        <v>81</v>
      </c>
      <c r="C455" s="52" t="s">
        <v>1687</v>
      </c>
      <c r="D455" s="52" t="s">
        <v>34</v>
      </c>
      <c r="E455" s="53">
        <f>ROUND(SUM(E456,E457,E458,E459),3)</f>
        <v>0</v>
      </c>
      <c r="F455" s="54"/>
      <c r="G455" s="53">
        <f>ROUND(SUM(G456,G457,G458,G459),3)</f>
        <v>0</v>
      </c>
      <c r="H455" s="54"/>
      <c r="I455" s="53">
        <f>ROUND(SUM(I456,I457,I458,I459),3)</f>
        <v>0</v>
      </c>
      <c r="J455" s="54"/>
      <c r="K455" s="53">
        <f>ROUND(SUM(K456,K457,K458,K459),3)</f>
        <v>0</v>
      </c>
      <c r="L455" s="54"/>
      <c r="M455" s="53">
        <f>ROUND(SUM(M456,M457,M458,M459),3)</f>
        <v>0</v>
      </c>
      <c r="N455" s="54"/>
      <c r="O455" s="53">
        <f>ROUND(SUM(O456,O457,O458,O459),3)</f>
        <v>0</v>
      </c>
      <c r="P455" s="54"/>
    </row>
    <row r="456" spans="1:16" hidden="1" outlineLevel="1" x14ac:dyDescent="0.2">
      <c r="A456" s="37" t="s">
        <v>1688</v>
      </c>
      <c r="B456" s="37" t="s">
        <v>1180</v>
      </c>
      <c r="C456" s="37" t="s">
        <v>33</v>
      </c>
      <c r="D456" s="37" t="s">
        <v>34</v>
      </c>
    </row>
    <row r="457" spans="1:16" hidden="1" outlineLevel="1" x14ac:dyDescent="0.2">
      <c r="A457" s="37" t="s">
        <v>1689</v>
      </c>
      <c r="B457" s="37" t="s">
        <v>90</v>
      </c>
      <c r="C457" s="37" t="s">
        <v>33</v>
      </c>
      <c r="D457" s="37" t="s">
        <v>34</v>
      </c>
    </row>
    <row r="458" spans="1:16" hidden="1" outlineLevel="1" x14ac:dyDescent="0.2">
      <c r="A458" s="37" t="s">
        <v>1690</v>
      </c>
      <c r="B458" s="37" t="s">
        <v>92</v>
      </c>
      <c r="C458" s="37" t="s">
        <v>33</v>
      </c>
      <c r="D458" s="37" t="s">
        <v>34</v>
      </c>
    </row>
    <row r="459" spans="1:16" hidden="1" outlineLevel="1" x14ac:dyDescent="0.2">
      <c r="A459" s="37" t="s">
        <v>1691</v>
      </c>
      <c r="B459" s="37" t="s">
        <v>96</v>
      </c>
      <c r="C459" s="37" t="s">
        <v>33</v>
      </c>
      <c r="D459" s="37" t="s">
        <v>34</v>
      </c>
    </row>
    <row r="460" spans="1:16" hidden="1" outlineLevel="1" x14ac:dyDescent="0.2">
      <c r="A460" s="37" t="s">
        <v>1692</v>
      </c>
      <c r="B460" s="37" t="s">
        <v>98</v>
      </c>
      <c r="C460" s="37" t="s">
        <v>33</v>
      </c>
      <c r="D460" s="37" t="s">
        <v>34</v>
      </c>
    </row>
    <row r="461" spans="1:16" hidden="1" outlineLevel="1" x14ac:dyDescent="0.2">
      <c r="A461" s="46" t="s">
        <v>1693</v>
      </c>
      <c r="B461" s="46" t="s">
        <v>100</v>
      </c>
      <c r="C461" s="46" t="s">
        <v>1694</v>
      </c>
      <c r="D461" s="46" t="s">
        <v>34</v>
      </c>
      <c r="E461" s="47">
        <f>ROUND(SUM(E462,E464,E478,E482),3)</f>
        <v>0</v>
      </c>
      <c r="F461" s="48"/>
      <c r="G461" s="47">
        <f>ROUND(SUM(G462,G464,G478,G482),3)</f>
        <v>0</v>
      </c>
      <c r="H461" s="48"/>
      <c r="I461" s="47">
        <f>ROUND(SUM(I462,I464,I478,I482),3)</f>
        <v>0</v>
      </c>
      <c r="J461" s="48"/>
      <c r="K461" s="47">
        <f>ROUND(SUM(K462,K464,K478,K482),3)</f>
        <v>0</v>
      </c>
      <c r="L461" s="48"/>
      <c r="M461" s="47">
        <f>ROUND(SUM(M462,M464,M478,M482),3)</f>
        <v>0</v>
      </c>
      <c r="N461" s="48"/>
      <c r="O461" s="47">
        <f>ROUND(SUM(O462,O464,O478,O482),3)</f>
        <v>0</v>
      </c>
      <c r="P461" s="48"/>
    </row>
    <row r="462" spans="1:16" hidden="1" outlineLevel="1" x14ac:dyDescent="0.2">
      <c r="A462" s="37" t="s">
        <v>1695</v>
      </c>
      <c r="B462" s="37" t="s">
        <v>103</v>
      </c>
      <c r="C462" s="37" t="s">
        <v>33</v>
      </c>
      <c r="D462" s="37" t="s">
        <v>34</v>
      </c>
    </row>
    <row r="463" spans="1:16" hidden="1" outlineLevel="1" x14ac:dyDescent="0.2">
      <c r="A463" s="49" t="s">
        <v>1696</v>
      </c>
      <c r="B463" s="49" t="s">
        <v>105</v>
      </c>
      <c r="C463" s="49" t="s">
        <v>1697</v>
      </c>
      <c r="D463" s="49" t="s">
        <v>34</v>
      </c>
      <c r="E463" s="50">
        <f>ROUND(SUM(E464,E478,E482),3)</f>
        <v>0</v>
      </c>
      <c r="F463" s="51"/>
      <c r="G463" s="50">
        <f>ROUND(SUM(G464,G478,G482),3)</f>
        <v>0</v>
      </c>
      <c r="H463" s="51"/>
      <c r="I463" s="50">
        <f>ROUND(SUM(I464,I478,I482),3)</f>
        <v>0</v>
      </c>
      <c r="J463" s="51"/>
      <c r="K463" s="50">
        <f>ROUND(SUM(K464,K478,K482),3)</f>
        <v>0</v>
      </c>
      <c r="L463" s="51"/>
      <c r="M463" s="50">
        <f>ROUND(SUM(M464,M478,M482),3)</f>
        <v>0</v>
      </c>
      <c r="N463" s="51"/>
      <c r="O463" s="50">
        <f>ROUND(SUM(O464,O478,O482),3)</f>
        <v>0</v>
      </c>
      <c r="P463" s="51"/>
    </row>
    <row r="464" spans="1:16" hidden="1" outlineLevel="1" x14ac:dyDescent="0.2">
      <c r="A464" s="52" t="s">
        <v>1698</v>
      </c>
      <c r="B464" s="52" t="s">
        <v>108</v>
      </c>
      <c r="C464" s="52" t="s">
        <v>1699</v>
      </c>
      <c r="D464" s="52" t="s">
        <v>34</v>
      </c>
      <c r="E464" s="53">
        <f>ROUND(SUM(E465,E466),3)</f>
        <v>0</v>
      </c>
      <c r="F464" s="54"/>
      <c r="G464" s="53">
        <f>ROUND(SUM(G465,G466),3)</f>
        <v>0</v>
      </c>
      <c r="H464" s="54"/>
      <c r="I464" s="53">
        <f>ROUND(SUM(I465,I466),3)</f>
        <v>0</v>
      </c>
      <c r="J464" s="54"/>
      <c r="K464" s="53">
        <f>ROUND(SUM(K465,K466),3)</f>
        <v>0</v>
      </c>
      <c r="L464" s="54"/>
      <c r="M464" s="53">
        <f>ROUND(SUM(M465,M466),3)</f>
        <v>0</v>
      </c>
      <c r="N464" s="54"/>
      <c r="O464" s="53">
        <f>ROUND(SUM(O465,O466),3)</f>
        <v>0</v>
      </c>
      <c r="P464" s="54"/>
    </row>
    <row r="465" spans="1:16" hidden="1" outlineLevel="1" x14ac:dyDescent="0.2">
      <c r="A465" s="37" t="s">
        <v>1700</v>
      </c>
      <c r="B465" s="37" t="s">
        <v>113</v>
      </c>
      <c r="C465" s="37" t="s">
        <v>33</v>
      </c>
      <c r="D465" s="37" t="s">
        <v>34</v>
      </c>
    </row>
    <row r="466" spans="1:16" hidden="1" outlineLevel="1" x14ac:dyDescent="0.2">
      <c r="A466" s="52" t="s">
        <v>1701</v>
      </c>
      <c r="B466" s="52" t="s">
        <v>115</v>
      </c>
      <c r="C466" s="52" t="s">
        <v>33</v>
      </c>
      <c r="D466" s="52" t="s">
        <v>34</v>
      </c>
      <c r="E466" s="53">
        <f>ROUND(SUM(E467,E468,E469,E470,E471,E472,E473,E474,E475,E476,E477),3)</f>
        <v>0</v>
      </c>
      <c r="F466" s="54"/>
      <c r="G466" s="53">
        <f>ROUND(SUM(G467,G468,G469,G470,G471,G472,G473,G474,G475,G476,G477),3)</f>
        <v>0</v>
      </c>
      <c r="H466" s="54"/>
      <c r="I466" s="53">
        <f>ROUND(SUM(I467,I468,I469,I470,I471,I472,I473,I474,I475,I476,I477),3)</f>
        <v>0</v>
      </c>
      <c r="J466" s="54"/>
      <c r="K466" s="53">
        <f>ROUND(SUM(K467,K468,K469,K470,K471,K472,K473,K474,K475,K476,K477),3)</f>
        <v>0</v>
      </c>
      <c r="L466" s="54"/>
      <c r="M466" s="53">
        <f>ROUND(SUM(M467,M468,M469,M470,M471,M472,M473,M474,M475,M476,M477),3)</f>
        <v>0</v>
      </c>
      <c r="N466" s="54"/>
      <c r="O466" s="53">
        <f>ROUND(SUM(O467,O468,O469,O470,O471,O472,O473,O474,O475,O476,O477),3)</f>
        <v>0</v>
      </c>
      <c r="P466" s="54"/>
    </row>
    <row r="467" spans="1:16" hidden="1" outlineLevel="1" x14ac:dyDescent="0.2">
      <c r="A467" s="37" t="s">
        <v>1702</v>
      </c>
      <c r="B467" s="37" t="s">
        <v>117</v>
      </c>
      <c r="C467" s="37" t="s">
        <v>33</v>
      </c>
      <c r="D467" s="37" t="s">
        <v>34</v>
      </c>
    </row>
    <row r="468" spans="1:16" hidden="1" outlineLevel="1" x14ac:dyDescent="0.2">
      <c r="A468" s="37" t="s">
        <v>1703</v>
      </c>
      <c r="B468" s="37" t="s">
        <v>119</v>
      </c>
      <c r="C468" s="37" t="s">
        <v>33</v>
      </c>
      <c r="D468" s="37" t="s">
        <v>34</v>
      </c>
    </row>
    <row r="469" spans="1:16" hidden="1" outlineLevel="1" x14ac:dyDescent="0.2">
      <c r="A469" s="37" t="s">
        <v>1704</v>
      </c>
      <c r="B469" s="37" t="s">
        <v>121</v>
      </c>
      <c r="C469" s="37" t="s">
        <v>33</v>
      </c>
      <c r="D469" s="37" t="s">
        <v>34</v>
      </c>
    </row>
    <row r="470" spans="1:16" hidden="1" outlineLevel="1" x14ac:dyDescent="0.2">
      <c r="A470" s="37" t="s">
        <v>1705</v>
      </c>
      <c r="B470" s="37" t="s">
        <v>123</v>
      </c>
      <c r="C470" s="37" t="s">
        <v>33</v>
      </c>
      <c r="D470" s="37" t="s">
        <v>34</v>
      </c>
    </row>
    <row r="471" spans="1:16" hidden="1" outlineLevel="1" x14ac:dyDescent="0.2">
      <c r="A471" s="37" t="s">
        <v>1706</v>
      </c>
      <c r="B471" s="37" t="s">
        <v>125</v>
      </c>
      <c r="C471" s="37" t="s">
        <v>33</v>
      </c>
      <c r="D471" s="37" t="s">
        <v>34</v>
      </c>
    </row>
    <row r="472" spans="1:16" hidden="1" outlineLevel="1" x14ac:dyDescent="0.2">
      <c r="A472" s="37" t="s">
        <v>1707</v>
      </c>
      <c r="B472" s="37" t="s">
        <v>127</v>
      </c>
      <c r="C472" s="37" t="s">
        <v>33</v>
      </c>
      <c r="D472" s="37" t="s">
        <v>34</v>
      </c>
    </row>
    <row r="473" spans="1:16" hidden="1" outlineLevel="1" x14ac:dyDescent="0.2">
      <c r="A473" s="37" t="s">
        <v>1708</v>
      </c>
      <c r="B473" s="37" t="s">
        <v>129</v>
      </c>
      <c r="C473" s="37" t="s">
        <v>33</v>
      </c>
      <c r="D473" s="37" t="s">
        <v>34</v>
      </c>
    </row>
    <row r="474" spans="1:16" hidden="1" outlineLevel="1" x14ac:dyDescent="0.2">
      <c r="A474" s="37" t="s">
        <v>1709</v>
      </c>
      <c r="B474" s="37" t="s">
        <v>131</v>
      </c>
      <c r="C474" s="37" t="s">
        <v>33</v>
      </c>
      <c r="D474" s="37" t="s">
        <v>34</v>
      </c>
    </row>
    <row r="475" spans="1:16" hidden="1" outlineLevel="1" x14ac:dyDescent="0.2">
      <c r="A475" s="37" t="s">
        <v>1710</v>
      </c>
      <c r="B475" s="37" t="s">
        <v>133</v>
      </c>
      <c r="C475" s="37" t="s">
        <v>33</v>
      </c>
      <c r="D475" s="37" t="s">
        <v>34</v>
      </c>
    </row>
    <row r="476" spans="1:16" hidden="1" outlineLevel="1" x14ac:dyDescent="0.2">
      <c r="A476" s="37" t="s">
        <v>1711</v>
      </c>
      <c r="B476" s="37" t="s">
        <v>135</v>
      </c>
      <c r="C476" s="37" t="s">
        <v>33</v>
      </c>
      <c r="D476" s="37" t="s">
        <v>34</v>
      </c>
    </row>
    <row r="477" spans="1:16" hidden="1" outlineLevel="1" x14ac:dyDescent="0.2">
      <c r="A477" s="37" t="s">
        <v>1712</v>
      </c>
      <c r="B477" s="37" t="s">
        <v>137</v>
      </c>
      <c r="C477" s="37" t="s">
        <v>33</v>
      </c>
      <c r="D477" s="37" t="s">
        <v>34</v>
      </c>
    </row>
    <row r="478" spans="1:16" hidden="1" outlineLevel="1" x14ac:dyDescent="0.2">
      <c r="A478" s="52" t="s">
        <v>1713</v>
      </c>
      <c r="B478" s="52" t="s">
        <v>139</v>
      </c>
      <c r="C478" s="52" t="s">
        <v>1714</v>
      </c>
      <c r="D478" s="52" t="s">
        <v>34</v>
      </c>
      <c r="E478" s="53">
        <f>ROUND(SUM(E479,E480,E481),3)</f>
        <v>0</v>
      </c>
      <c r="F478" s="54"/>
      <c r="G478" s="53">
        <f>ROUND(SUM(G479,G480,G481),3)</f>
        <v>0</v>
      </c>
      <c r="H478" s="54"/>
      <c r="I478" s="53">
        <f>ROUND(SUM(I479,I480,I481),3)</f>
        <v>0</v>
      </c>
      <c r="J478" s="54"/>
      <c r="K478" s="53">
        <f>ROUND(SUM(K479,K480,K481),3)</f>
        <v>0</v>
      </c>
      <c r="L478" s="54"/>
      <c r="M478" s="53">
        <f>ROUND(SUM(M479,M480,M481),3)</f>
        <v>0</v>
      </c>
      <c r="N478" s="54"/>
      <c r="O478" s="53">
        <f>ROUND(SUM(O479,O480,O481),3)</f>
        <v>0</v>
      </c>
      <c r="P478" s="54"/>
    </row>
    <row r="479" spans="1:16" hidden="1" outlineLevel="1" x14ac:dyDescent="0.2">
      <c r="A479" s="37" t="s">
        <v>1715</v>
      </c>
      <c r="B479" s="37" t="s">
        <v>1276</v>
      </c>
      <c r="C479" s="37" t="s">
        <v>33</v>
      </c>
      <c r="D479" s="37" t="s">
        <v>34</v>
      </c>
    </row>
    <row r="480" spans="1:16" hidden="1" outlineLevel="1" x14ac:dyDescent="0.2">
      <c r="A480" s="37" t="s">
        <v>1716</v>
      </c>
      <c r="B480" s="37" t="s">
        <v>1279</v>
      </c>
      <c r="C480" s="37" t="s">
        <v>33</v>
      </c>
      <c r="D480" s="37" t="s">
        <v>34</v>
      </c>
    </row>
    <row r="481" spans="1:16" hidden="1" outlineLevel="1" x14ac:dyDescent="0.2">
      <c r="A481" s="37" t="s">
        <v>1717</v>
      </c>
      <c r="B481" s="37" t="s">
        <v>146</v>
      </c>
      <c r="C481" s="37" t="s">
        <v>33</v>
      </c>
      <c r="D481" s="37" t="s">
        <v>34</v>
      </c>
    </row>
    <row r="482" spans="1:16" hidden="1" outlineLevel="1" x14ac:dyDescent="0.2">
      <c r="A482" s="52" t="s">
        <v>1718</v>
      </c>
      <c r="B482" s="52" t="s">
        <v>148</v>
      </c>
      <c r="C482" s="52" t="s">
        <v>1719</v>
      </c>
      <c r="D482" s="52" t="s">
        <v>34</v>
      </c>
      <c r="E482" s="53">
        <f>ROUND(SUM(E484,E483),3)</f>
        <v>0</v>
      </c>
      <c r="F482" s="54"/>
      <c r="G482" s="53">
        <f>ROUND(SUM(G484,G483),3)</f>
        <v>0</v>
      </c>
      <c r="H482" s="54"/>
      <c r="I482" s="53">
        <f>ROUND(SUM(I484,I483),3)</f>
        <v>0</v>
      </c>
      <c r="J482" s="54"/>
      <c r="K482" s="53">
        <f>ROUND(SUM(K484,K483),3)</f>
        <v>0</v>
      </c>
      <c r="L482" s="54"/>
      <c r="M482" s="53">
        <f>ROUND(SUM(M484,M483),3)</f>
        <v>0</v>
      </c>
      <c r="N482" s="54"/>
      <c r="O482" s="53">
        <f>ROUND(SUM(O484,O483),3)</f>
        <v>0</v>
      </c>
      <c r="P482" s="54"/>
    </row>
    <row r="483" spans="1:16" hidden="1" outlineLevel="1" x14ac:dyDescent="0.2">
      <c r="A483" s="37" t="s">
        <v>1720</v>
      </c>
      <c r="B483" s="37" t="s">
        <v>157</v>
      </c>
      <c r="C483" s="37" t="s">
        <v>33</v>
      </c>
      <c r="D483" s="37" t="s">
        <v>34</v>
      </c>
    </row>
    <row r="484" spans="1:16" hidden="1" outlineLevel="1" x14ac:dyDescent="0.2">
      <c r="A484" s="37" t="s">
        <v>1721</v>
      </c>
      <c r="B484" s="37" t="s">
        <v>159</v>
      </c>
      <c r="C484" s="37" t="s">
        <v>33</v>
      </c>
      <c r="D484" s="37" t="s">
        <v>34</v>
      </c>
    </row>
    <row r="485" spans="1:16" ht="16.5" collapsed="1" x14ac:dyDescent="0.3">
      <c r="A485" s="39" t="s">
        <v>1722</v>
      </c>
      <c r="B485" s="39"/>
      <c r="C485" s="39"/>
      <c r="D485" s="39" t="s">
        <v>29</v>
      </c>
      <c r="E485" s="40">
        <v>2018</v>
      </c>
      <c r="F485" s="40" t="s">
        <v>30</v>
      </c>
      <c r="G485" s="40">
        <v>2019</v>
      </c>
      <c r="H485" s="40" t="s">
        <v>30</v>
      </c>
      <c r="I485" s="40">
        <v>2020</v>
      </c>
      <c r="J485" s="40" t="s">
        <v>30</v>
      </c>
      <c r="K485" s="40">
        <v>2021</v>
      </c>
      <c r="L485" s="40" t="s">
        <v>30</v>
      </c>
      <c r="M485" s="40">
        <v>2022</v>
      </c>
      <c r="N485" s="40" t="s">
        <v>30</v>
      </c>
      <c r="O485" s="40">
        <v>2023</v>
      </c>
      <c r="P485" s="40" t="s">
        <v>30</v>
      </c>
    </row>
    <row r="486" spans="1:16" x14ac:dyDescent="0.2">
      <c r="A486" s="52" t="s">
        <v>1723</v>
      </c>
      <c r="B486" s="52" t="s">
        <v>32</v>
      </c>
      <c r="C486" s="52" t="s">
        <v>1724</v>
      </c>
      <c r="D486" s="52" t="s">
        <v>34</v>
      </c>
      <c r="E486" s="53">
        <f>ROUND(SUM(E487,E488),3)</f>
        <v>0</v>
      </c>
      <c r="F486" s="54"/>
      <c r="G486" s="53">
        <f>ROUND(SUM(G487,G488),3)</f>
        <v>0</v>
      </c>
      <c r="H486" s="54"/>
      <c r="I486" s="53">
        <f>ROUND(SUM(I487,I488),3)</f>
        <v>0</v>
      </c>
      <c r="J486" s="54"/>
      <c r="K486" s="53">
        <f>ROUND(SUM(K487,K488),3)</f>
        <v>0</v>
      </c>
      <c r="L486" s="54"/>
      <c r="M486" s="53">
        <f>ROUND(SUM(M487,M488),3)</f>
        <v>0</v>
      </c>
      <c r="N486" s="54"/>
      <c r="O486" s="53">
        <f>ROUND(SUM(O487,O488),3)</f>
        <v>0</v>
      </c>
      <c r="P486" s="54"/>
    </row>
    <row r="487" spans="1:16" x14ac:dyDescent="0.2">
      <c r="A487" s="37" t="s">
        <v>1375</v>
      </c>
      <c r="B487" s="37" t="s">
        <v>1371</v>
      </c>
      <c r="C487" s="37" t="s">
        <v>33</v>
      </c>
      <c r="D487" s="37" t="s">
        <v>34</v>
      </c>
    </row>
    <row r="488" spans="1:16" x14ac:dyDescent="0.2">
      <c r="A488" s="37" t="s">
        <v>1725</v>
      </c>
      <c r="B488" s="37" t="s">
        <v>1397</v>
      </c>
      <c r="C488" s="37" t="s">
        <v>33</v>
      </c>
      <c r="D488" s="37" t="s">
        <v>34</v>
      </c>
    </row>
    <row r="489" spans="1:16" x14ac:dyDescent="0.2">
      <c r="A489" s="37" t="s">
        <v>1726</v>
      </c>
      <c r="B489" s="37" t="s">
        <v>36</v>
      </c>
      <c r="C489" s="37" t="s">
        <v>33</v>
      </c>
      <c r="D489" s="37" t="s">
        <v>34</v>
      </c>
    </row>
    <row r="490" spans="1:16" x14ac:dyDescent="0.2">
      <c r="A490" s="37" t="s">
        <v>1727</v>
      </c>
      <c r="B490" s="37" t="s">
        <v>38</v>
      </c>
      <c r="C490" s="37" t="s">
        <v>33</v>
      </c>
      <c r="D490" s="37" t="s">
        <v>34</v>
      </c>
    </row>
    <row r="491" spans="1:16" x14ac:dyDescent="0.2">
      <c r="A491" s="37" t="s">
        <v>1728</v>
      </c>
      <c r="B491" s="37" t="s">
        <v>40</v>
      </c>
      <c r="C491" s="37" t="s">
        <v>33</v>
      </c>
      <c r="D491" s="37" t="s">
        <v>34</v>
      </c>
    </row>
    <row r="492" spans="1:16" x14ac:dyDescent="0.2">
      <c r="A492" s="37" t="s">
        <v>1729</v>
      </c>
      <c r="B492" s="37" t="s">
        <v>42</v>
      </c>
      <c r="C492" s="37" t="s">
        <v>33</v>
      </c>
      <c r="D492" s="37" t="s">
        <v>34</v>
      </c>
    </row>
    <row r="493" spans="1:16" x14ac:dyDescent="0.2">
      <c r="A493" s="37" t="s">
        <v>1730</v>
      </c>
      <c r="B493" s="37" t="s">
        <v>1402</v>
      </c>
      <c r="C493" s="37" t="s">
        <v>33</v>
      </c>
      <c r="D493" s="37" t="s">
        <v>34</v>
      </c>
    </row>
    <row r="494" spans="1:16" x14ac:dyDescent="0.2">
      <c r="A494" s="37" t="s">
        <v>1731</v>
      </c>
      <c r="B494" s="37" t="s">
        <v>44</v>
      </c>
      <c r="C494" s="37" t="s">
        <v>33</v>
      </c>
      <c r="D494" s="37" t="s">
        <v>34</v>
      </c>
    </row>
    <row r="495" spans="1:16" x14ac:dyDescent="0.2">
      <c r="A495" s="46" t="s">
        <v>1732</v>
      </c>
      <c r="B495" s="46" t="s">
        <v>46</v>
      </c>
      <c r="C495" s="46" t="s">
        <v>1733</v>
      </c>
      <c r="D495" s="46" t="s">
        <v>34</v>
      </c>
      <c r="E495" s="47">
        <f>ROUND(SUM(E487,E488,E489,E490,-E491,-E492,-E493,-E494),3)</f>
        <v>0</v>
      </c>
      <c r="F495" s="48"/>
      <c r="G495" s="47">
        <f>ROUND(SUM(G487,G488,G489,G490,-G491,-G492,-G493,-G494),3)</f>
        <v>0</v>
      </c>
      <c r="H495" s="48"/>
      <c r="I495" s="47">
        <f>ROUND(SUM(I487,I488,I489,I490,-I491,-I492,-I493,-I494),3)</f>
        <v>0</v>
      </c>
      <c r="J495" s="48"/>
      <c r="K495" s="47">
        <f>ROUND(SUM(K487,K488,K489,K490,-K491,-K492,-K493,-K494),3)</f>
        <v>0</v>
      </c>
      <c r="L495" s="48"/>
      <c r="M495" s="47">
        <f>ROUND(SUM(M487,M488,M489,M490,-M491,-M492,-M493,-M494),3)</f>
        <v>0</v>
      </c>
      <c r="N495" s="48"/>
      <c r="O495" s="47">
        <f>ROUND(SUM(O487,O488,O489,O490,-O491,-O492,-O493,-O494),3)</f>
        <v>0</v>
      </c>
      <c r="P495" s="48"/>
    </row>
    <row r="496" spans="1:16" x14ac:dyDescent="0.2">
      <c r="A496" s="37" t="s">
        <v>1734</v>
      </c>
      <c r="B496" s="37" t="s">
        <v>1159</v>
      </c>
      <c r="C496" s="37" t="s">
        <v>33</v>
      </c>
      <c r="D496" s="37" t="s">
        <v>34</v>
      </c>
    </row>
    <row r="497" spans="1:16" x14ac:dyDescent="0.2">
      <c r="A497" s="49" t="s">
        <v>1735</v>
      </c>
      <c r="B497" s="49" t="s">
        <v>49</v>
      </c>
      <c r="C497" s="49" t="s">
        <v>1736</v>
      </c>
      <c r="D497" s="49" t="s">
        <v>34</v>
      </c>
      <c r="E497" s="50">
        <f>ROUND(SUM(-E496,-E498,-E510,-E518,E495,-E519),3)</f>
        <v>0</v>
      </c>
      <c r="F497" s="51"/>
      <c r="G497" s="50">
        <f>ROUND(SUM(-G496,-G498,-G510,-G518,G495,-G519),3)</f>
        <v>0</v>
      </c>
      <c r="H497" s="51"/>
      <c r="I497" s="50">
        <f>ROUND(SUM(-I496,-I498,-I510,-I518,I495,-I519),3)</f>
        <v>0</v>
      </c>
      <c r="J497" s="51"/>
      <c r="K497" s="50">
        <f>ROUND(SUM(-K496,-K498,-K510,-K518,K495,-K519),3)</f>
        <v>0</v>
      </c>
      <c r="L497" s="51"/>
      <c r="M497" s="50">
        <f>ROUND(SUM(-M496,-M498,-M510,-M518,M495,-M519),3)</f>
        <v>0</v>
      </c>
      <c r="N497" s="51"/>
      <c r="O497" s="50">
        <f>ROUND(SUM(-O496,-O498,-O510,-O518,O495,-O519),3)</f>
        <v>0</v>
      </c>
      <c r="P497" s="51"/>
    </row>
    <row r="498" spans="1:16" x14ac:dyDescent="0.2">
      <c r="A498" s="49" t="s">
        <v>1737</v>
      </c>
      <c r="B498" s="49" t="s">
        <v>52</v>
      </c>
      <c r="C498" s="49" t="s">
        <v>1738</v>
      </c>
      <c r="D498" s="49" t="s">
        <v>34</v>
      </c>
      <c r="E498" s="50">
        <f>ROUND(SUM(E506,E507,E508,E499,E509),3)</f>
        <v>0</v>
      </c>
      <c r="F498" s="51"/>
      <c r="G498" s="50">
        <f>ROUND(SUM(G506,G507,G508,G499,G509),3)</f>
        <v>0</v>
      </c>
      <c r="H498" s="51"/>
      <c r="I498" s="50">
        <f>ROUND(SUM(I506,I507,I508,I499,I509),3)</f>
        <v>0</v>
      </c>
      <c r="J498" s="51"/>
      <c r="K498" s="50">
        <f>ROUND(SUM(K506,K507,K508,K499,K509),3)</f>
        <v>0</v>
      </c>
      <c r="L498" s="51"/>
      <c r="M498" s="50">
        <f>ROUND(SUM(M506,M507,M508,M499,M509),3)</f>
        <v>0</v>
      </c>
      <c r="N498" s="51"/>
      <c r="O498" s="50">
        <f>ROUND(SUM(O506,O507,O508,O499,O509),3)</f>
        <v>0</v>
      </c>
      <c r="P498" s="51"/>
    </row>
    <row r="499" spans="1:16" x14ac:dyDescent="0.2">
      <c r="A499" s="52" t="s">
        <v>1739</v>
      </c>
      <c r="B499" s="52" t="s">
        <v>55</v>
      </c>
      <c r="C499" s="52" t="s">
        <v>33</v>
      </c>
      <c r="D499" s="52" t="s">
        <v>34</v>
      </c>
      <c r="E499" s="53">
        <f>ROUND(SUM(E500,E501,E502,E503,E504,E505),3)</f>
        <v>0</v>
      </c>
      <c r="F499" s="54"/>
      <c r="G499" s="53">
        <f>ROUND(SUM(G500,G501,G502,G503,G504,G505),3)</f>
        <v>0</v>
      </c>
      <c r="H499" s="54"/>
      <c r="I499" s="53">
        <f>ROUND(SUM(I500,I501,I502,I503,I504,I505),3)</f>
        <v>0</v>
      </c>
      <c r="J499" s="54"/>
      <c r="K499" s="53">
        <f>ROUND(SUM(K500,K501,K502,K503,K504,K505),3)</f>
        <v>0</v>
      </c>
      <c r="L499" s="54"/>
      <c r="M499" s="53">
        <f>ROUND(SUM(M500,M501,M502,M503,M504,M505),3)</f>
        <v>0</v>
      </c>
      <c r="N499" s="54"/>
      <c r="O499" s="53">
        <f>ROUND(SUM(O500,O501,O502,O503,O504,O505),3)</f>
        <v>0</v>
      </c>
      <c r="P499" s="54"/>
    </row>
    <row r="500" spans="1:16" x14ac:dyDescent="0.2">
      <c r="A500" s="37" t="s">
        <v>1740</v>
      </c>
      <c r="B500" s="37" t="s">
        <v>57</v>
      </c>
      <c r="C500" s="37" t="s">
        <v>33</v>
      </c>
      <c r="D500" s="37" t="s">
        <v>34</v>
      </c>
    </row>
    <row r="501" spans="1:16" x14ac:dyDescent="0.2">
      <c r="A501" s="37" t="s">
        <v>1741</v>
      </c>
      <c r="B501" s="37" t="s">
        <v>59</v>
      </c>
      <c r="C501" s="37" t="s">
        <v>33</v>
      </c>
      <c r="D501" s="37" t="s">
        <v>34</v>
      </c>
    </row>
    <row r="502" spans="1:16" x14ac:dyDescent="0.2">
      <c r="A502" s="37" t="s">
        <v>1742</v>
      </c>
      <c r="B502" s="37" t="s">
        <v>61</v>
      </c>
      <c r="C502" s="37" t="s">
        <v>33</v>
      </c>
      <c r="D502" s="37" t="s">
        <v>34</v>
      </c>
    </row>
    <row r="503" spans="1:16" x14ac:dyDescent="0.2">
      <c r="A503" s="37" t="s">
        <v>1743</v>
      </c>
      <c r="B503" s="37" t="s">
        <v>63</v>
      </c>
      <c r="C503" s="37" t="s">
        <v>33</v>
      </c>
      <c r="D503" s="37" t="s">
        <v>34</v>
      </c>
    </row>
    <row r="504" spans="1:16" x14ac:dyDescent="0.2">
      <c r="A504" s="37" t="s">
        <v>1744</v>
      </c>
      <c r="B504" s="37" t="s">
        <v>65</v>
      </c>
      <c r="C504" s="37" t="s">
        <v>33</v>
      </c>
      <c r="D504" s="37" t="s">
        <v>34</v>
      </c>
    </row>
    <row r="505" spans="1:16" x14ac:dyDescent="0.2">
      <c r="A505" s="37" t="s">
        <v>1745</v>
      </c>
      <c r="B505" s="37" t="s">
        <v>67</v>
      </c>
      <c r="C505" s="37" t="s">
        <v>33</v>
      </c>
      <c r="D505" s="37" t="s">
        <v>34</v>
      </c>
    </row>
    <row r="506" spans="1:16" x14ac:dyDescent="0.2">
      <c r="A506" s="37" t="s">
        <v>1746</v>
      </c>
      <c r="B506" s="37" t="s">
        <v>71</v>
      </c>
      <c r="C506" s="37" t="s">
        <v>33</v>
      </c>
      <c r="D506" s="37" t="s">
        <v>34</v>
      </c>
    </row>
    <row r="507" spans="1:16" x14ac:dyDescent="0.2">
      <c r="A507" s="37" t="s">
        <v>1747</v>
      </c>
      <c r="B507" s="37" t="s">
        <v>1174</v>
      </c>
      <c r="C507" s="37" t="s">
        <v>33</v>
      </c>
      <c r="D507" s="37" t="s">
        <v>34</v>
      </c>
    </row>
    <row r="508" spans="1:16" x14ac:dyDescent="0.2">
      <c r="A508" s="37" t="s">
        <v>1748</v>
      </c>
      <c r="B508" s="37" t="s">
        <v>1241</v>
      </c>
      <c r="C508" s="37" t="s">
        <v>33</v>
      </c>
      <c r="D508" s="37" t="s">
        <v>34</v>
      </c>
    </row>
    <row r="509" spans="1:16" x14ac:dyDescent="0.2">
      <c r="A509" s="37" t="s">
        <v>1749</v>
      </c>
      <c r="B509" s="37" t="s">
        <v>79</v>
      </c>
      <c r="C509" s="37" t="s">
        <v>33</v>
      </c>
      <c r="D509" s="37" t="s">
        <v>34</v>
      </c>
    </row>
    <row r="510" spans="1:16" x14ac:dyDescent="0.2">
      <c r="A510" s="52" t="s">
        <v>1750</v>
      </c>
      <c r="B510" s="52" t="s">
        <v>81</v>
      </c>
      <c r="C510" s="52" t="s">
        <v>1751</v>
      </c>
      <c r="D510" s="52" t="s">
        <v>34</v>
      </c>
      <c r="E510" s="53">
        <f>ROUND(SUM(E511,E512,E513,E514,E515,E516,E517),3)</f>
        <v>0</v>
      </c>
      <c r="F510" s="54"/>
      <c r="G510" s="53">
        <f>ROUND(SUM(G511,G512,G513,G514,G515,G516,G517),3)</f>
        <v>0</v>
      </c>
      <c r="H510" s="54"/>
      <c r="I510" s="53">
        <f>ROUND(SUM(I511,I512,I513,I514,I515,I516,I517),3)</f>
        <v>0</v>
      </c>
      <c r="J510" s="54"/>
      <c r="K510" s="53">
        <f>ROUND(SUM(K511,K512,K513,K514,K515,K516,K517),3)</f>
        <v>0</v>
      </c>
      <c r="L510" s="54"/>
      <c r="M510" s="53">
        <f>ROUND(SUM(M511,M512,M513,M514,M515,M516,M517),3)</f>
        <v>0</v>
      </c>
      <c r="N510" s="54"/>
      <c r="O510" s="53">
        <f>ROUND(SUM(O511,O512,O513,O514,O515,O516,O517),3)</f>
        <v>0</v>
      </c>
      <c r="P510" s="54"/>
    </row>
    <row r="511" spans="1:16" x14ac:dyDescent="0.2">
      <c r="A511" s="37" t="s">
        <v>1752</v>
      </c>
      <c r="B511" s="37" t="s">
        <v>84</v>
      </c>
      <c r="C511" s="37" t="s">
        <v>33</v>
      </c>
      <c r="D511" s="37" t="s">
        <v>34</v>
      </c>
    </row>
    <row r="512" spans="1:16" x14ac:dyDescent="0.2">
      <c r="A512" s="37" t="s">
        <v>1753</v>
      </c>
      <c r="B512" s="37" t="s">
        <v>1180</v>
      </c>
      <c r="C512" s="37" t="s">
        <v>33</v>
      </c>
      <c r="D512" s="37" t="s">
        <v>34</v>
      </c>
    </row>
    <row r="513" spans="1:16" x14ac:dyDescent="0.2">
      <c r="A513" s="37" t="s">
        <v>1754</v>
      </c>
      <c r="B513" s="37" t="s">
        <v>69</v>
      </c>
      <c r="C513" s="37" t="s">
        <v>33</v>
      </c>
      <c r="D513" s="37" t="s">
        <v>34</v>
      </c>
    </row>
    <row r="514" spans="1:16" x14ac:dyDescent="0.2">
      <c r="A514" s="37" t="s">
        <v>1755</v>
      </c>
      <c r="B514" s="37" t="s">
        <v>71</v>
      </c>
      <c r="C514" s="37" t="s">
        <v>33</v>
      </c>
      <c r="D514" s="37" t="s">
        <v>34</v>
      </c>
    </row>
    <row r="515" spans="1:16" x14ac:dyDescent="0.2">
      <c r="A515" s="37" t="s">
        <v>1756</v>
      </c>
      <c r="B515" s="37" t="s">
        <v>90</v>
      </c>
      <c r="C515" s="37" t="s">
        <v>33</v>
      </c>
      <c r="D515" s="37" t="s">
        <v>34</v>
      </c>
    </row>
    <row r="516" spans="1:16" x14ac:dyDescent="0.2">
      <c r="A516" s="37" t="s">
        <v>1757</v>
      </c>
      <c r="B516" s="37" t="s">
        <v>92</v>
      </c>
      <c r="C516" s="37" t="s">
        <v>33</v>
      </c>
      <c r="D516" s="37" t="s">
        <v>34</v>
      </c>
    </row>
    <row r="517" spans="1:16" x14ac:dyDescent="0.2">
      <c r="A517" s="37" t="s">
        <v>1758</v>
      </c>
      <c r="B517" s="37" t="s">
        <v>96</v>
      </c>
      <c r="C517" s="37" t="s">
        <v>33</v>
      </c>
      <c r="D517" s="37" t="s">
        <v>34</v>
      </c>
    </row>
    <row r="518" spans="1:16" x14ac:dyDescent="0.2">
      <c r="A518" s="37" t="s">
        <v>1759</v>
      </c>
      <c r="B518" s="37" t="s">
        <v>98</v>
      </c>
      <c r="C518" s="37" t="s">
        <v>33</v>
      </c>
      <c r="D518" s="37" t="s">
        <v>34</v>
      </c>
    </row>
    <row r="519" spans="1:16" x14ac:dyDescent="0.2">
      <c r="A519" s="46" t="s">
        <v>1760</v>
      </c>
      <c r="B519" s="46" t="s">
        <v>100</v>
      </c>
      <c r="C519" s="46" t="s">
        <v>1761</v>
      </c>
      <c r="D519" s="46" t="s">
        <v>34</v>
      </c>
      <c r="E519" s="47">
        <f>ROUND(SUM(E520,E522,E537,E544),3)</f>
        <v>0</v>
      </c>
      <c r="F519" s="48"/>
      <c r="G519" s="47">
        <f>ROUND(SUM(G520,G522,G537,G544),3)</f>
        <v>0</v>
      </c>
      <c r="H519" s="48"/>
      <c r="I519" s="47">
        <f>ROUND(SUM(I520,I522,I537,I544),3)</f>
        <v>0</v>
      </c>
      <c r="J519" s="48"/>
      <c r="K519" s="47">
        <f>ROUND(SUM(K520,K522,K537,K544),3)</f>
        <v>0</v>
      </c>
      <c r="L519" s="48"/>
      <c r="M519" s="47">
        <f>ROUND(SUM(M520,M522,M537,M544),3)</f>
        <v>0</v>
      </c>
      <c r="N519" s="48"/>
      <c r="O519" s="47">
        <f>ROUND(SUM(O520,O522,O537,O544),3)</f>
        <v>0</v>
      </c>
      <c r="P519" s="48"/>
    </row>
    <row r="520" spans="1:16" x14ac:dyDescent="0.2">
      <c r="A520" s="37" t="s">
        <v>1762</v>
      </c>
      <c r="B520" s="37" t="s">
        <v>103</v>
      </c>
      <c r="C520" s="37" t="s">
        <v>33</v>
      </c>
      <c r="D520" s="37" t="s">
        <v>34</v>
      </c>
    </row>
    <row r="521" spans="1:16" x14ac:dyDescent="0.2">
      <c r="A521" s="49" t="s">
        <v>1763</v>
      </c>
      <c r="B521" s="49" t="s">
        <v>105</v>
      </c>
      <c r="C521" s="49" t="s">
        <v>1764</v>
      </c>
      <c r="D521" s="49" t="s">
        <v>34</v>
      </c>
      <c r="E521" s="50">
        <f>ROUND(SUM(E522,E537,E544),3)</f>
        <v>0</v>
      </c>
      <c r="F521" s="51"/>
      <c r="G521" s="50">
        <f>ROUND(SUM(G522,G537,G544),3)</f>
        <v>0</v>
      </c>
      <c r="H521" s="51"/>
      <c r="I521" s="50">
        <f>ROUND(SUM(I522,I537,I544),3)</f>
        <v>0</v>
      </c>
      <c r="J521" s="51"/>
      <c r="K521" s="50">
        <f>ROUND(SUM(K522,K537,K544),3)</f>
        <v>0</v>
      </c>
      <c r="L521" s="51"/>
      <c r="M521" s="50">
        <f>ROUND(SUM(M522,M537,M544),3)</f>
        <v>0</v>
      </c>
      <c r="N521" s="51"/>
      <c r="O521" s="50">
        <f>ROUND(SUM(O522,O537,O544),3)</f>
        <v>0</v>
      </c>
      <c r="P521" s="51"/>
    </row>
    <row r="522" spans="1:16" x14ac:dyDescent="0.2">
      <c r="A522" s="52" t="s">
        <v>1765</v>
      </c>
      <c r="B522" s="52" t="s">
        <v>108</v>
      </c>
      <c r="C522" s="52" t="s">
        <v>1766</v>
      </c>
      <c r="D522" s="52" t="s">
        <v>34</v>
      </c>
      <c r="E522" s="53">
        <f>ROUND(SUM(E523,E524,E525),3)</f>
        <v>0</v>
      </c>
      <c r="F522" s="54"/>
      <c r="G522" s="53">
        <f>ROUND(SUM(G523,G524,G525),3)</f>
        <v>0</v>
      </c>
      <c r="H522" s="54"/>
      <c r="I522" s="53">
        <f>ROUND(SUM(I523,I524,I525),3)</f>
        <v>0</v>
      </c>
      <c r="J522" s="54"/>
      <c r="K522" s="53">
        <f>ROUND(SUM(K523,K524,K525),3)</f>
        <v>0</v>
      </c>
      <c r="L522" s="54"/>
      <c r="M522" s="53">
        <f>ROUND(SUM(M523,M524,M525),3)</f>
        <v>0</v>
      </c>
      <c r="N522" s="54"/>
      <c r="O522" s="53">
        <f>ROUND(SUM(O523,O524,O525),3)</f>
        <v>0</v>
      </c>
      <c r="P522" s="54"/>
    </row>
    <row r="523" spans="1:16" x14ac:dyDescent="0.2">
      <c r="A523" s="37" t="s">
        <v>1767</v>
      </c>
      <c r="B523" s="37" t="s">
        <v>111</v>
      </c>
      <c r="C523" s="37" t="s">
        <v>33</v>
      </c>
      <c r="D523" s="37" t="s">
        <v>34</v>
      </c>
    </row>
    <row r="524" spans="1:16" x14ac:dyDescent="0.2">
      <c r="A524" s="37" t="s">
        <v>1768</v>
      </c>
      <c r="B524" s="37" t="s">
        <v>113</v>
      </c>
      <c r="C524" s="37" t="s">
        <v>33</v>
      </c>
      <c r="D524" s="37" t="s">
        <v>34</v>
      </c>
    </row>
    <row r="525" spans="1:16" x14ac:dyDescent="0.2">
      <c r="A525" s="52" t="s">
        <v>1769</v>
      </c>
      <c r="B525" s="52" t="s">
        <v>115</v>
      </c>
      <c r="C525" s="52" t="s">
        <v>33</v>
      </c>
      <c r="D525" s="52" t="s">
        <v>34</v>
      </c>
      <c r="E525" s="53">
        <f>ROUND(SUM(E526,E527,E528,E529,E530,E531,E532,E533,E534,E535,E536),3)</f>
        <v>0</v>
      </c>
      <c r="F525" s="54"/>
      <c r="G525" s="53">
        <f>ROUND(SUM(G526,G527,G528,G529,G530,G531,G532,G533,G534,G535,G536),3)</f>
        <v>0</v>
      </c>
      <c r="H525" s="54"/>
      <c r="I525" s="53">
        <f>ROUND(SUM(I526,I527,I528,I529,I530,I531,I532,I533,I534,I535,I536),3)</f>
        <v>0</v>
      </c>
      <c r="J525" s="54"/>
      <c r="K525" s="53">
        <f>ROUND(SUM(K526,K527,K528,K529,K530,K531,K532,K533,K534,K535,K536),3)</f>
        <v>0</v>
      </c>
      <c r="L525" s="54"/>
      <c r="M525" s="53">
        <f>ROUND(SUM(M526,M527,M528,M529,M530,M531,M532,M533,M534,M535,M536),3)</f>
        <v>0</v>
      </c>
      <c r="N525" s="54"/>
      <c r="O525" s="53">
        <f>ROUND(SUM(O526,O527,O528,O529,O530,O531,O532,O533,O534,O535,O536),3)</f>
        <v>0</v>
      </c>
      <c r="P525" s="54"/>
    </row>
    <row r="526" spans="1:16" x14ac:dyDescent="0.2">
      <c r="A526" s="37" t="s">
        <v>1770</v>
      </c>
      <c r="B526" s="37" t="s">
        <v>117</v>
      </c>
      <c r="C526" s="37" t="s">
        <v>33</v>
      </c>
      <c r="D526" s="37" t="s">
        <v>34</v>
      </c>
    </row>
    <row r="527" spans="1:16" x14ac:dyDescent="0.2">
      <c r="A527" s="37" t="s">
        <v>1771</v>
      </c>
      <c r="B527" s="37" t="s">
        <v>119</v>
      </c>
      <c r="C527" s="37" t="s">
        <v>33</v>
      </c>
      <c r="D527" s="37" t="s">
        <v>34</v>
      </c>
    </row>
    <row r="528" spans="1:16" x14ac:dyDescent="0.2">
      <c r="A528" s="37" t="s">
        <v>1772</v>
      </c>
      <c r="B528" s="37" t="s">
        <v>121</v>
      </c>
      <c r="C528" s="37" t="s">
        <v>33</v>
      </c>
      <c r="D528" s="37" t="s">
        <v>34</v>
      </c>
    </row>
    <row r="529" spans="1:16" x14ac:dyDescent="0.2">
      <c r="A529" s="37" t="s">
        <v>1773</v>
      </c>
      <c r="B529" s="37" t="s">
        <v>123</v>
      </c>
      <c r="C529" s="37" t="s">
        <v>33</v>
      </c>
      <c r="D529" s="37" t="s">
        <v>34</v>
      </c>
    </row>
    <row r="530" spans="1:16" x14ac:dyDescent="0.2">
      <c r="A530" s="37" t="s">
        <v>1774</v>
      </c>
      <c r="B530" s="37" t="s">
        <v>125</v>
      </c>
      <c r="C530" s="37" t="s">
        <v>33</v>
      </c>
      <c r="D530" s="37" t="s">
        <v>34</v>
      </c>
    </row>
    <row r="531" spans="1:16" x14ac:dyDescent="0.2">
      <c r="A531" s="37" t="s">
        <v>1775</v>
      </c>
      <c r="B531" s="37" t="s">
        <v>127</v>
      </c>
      <c r="C531" s="37" t="s">
        <v>33</v>
      </c>
      <c r="D531" s="37" t="s">
        <v>34</v>
      </c>
    </row>
    <row r="532" spans="1:16" x14ac:dyDescent="0.2">
      <c r="A532" s="37" t="s">
        <v>1776</v>
      </c>
      <c r="B532" s="37" t="s">
        <v>129</v>
      </c>
      <c r="C532" s="37" t="s">
        <v>33</v>
      </c>
      <c r="D532" s="37" t="s">
        <v>34</v>
      </c>
    </row>
    <row r="533" spans="1:16" x14ac:dyDescent="0.2">
      <c r="A533" s="37" t="s">
        <v>1777</v>
      </c>
      <c r="B533" s="37" t="s">
        <v>131</v>
      </c>
      <c r="C533" s="37" t="s">
        <v>33</v>
      </c>
      <c r="D533" s="37" t="s">
        <v>34</v>
      </c>
    </row>
    <row r="534" spans="1:16" x14ac:dyDescent="0.2">
      <c r="A534" s="37" t="s">
        <v>1778</v>
      </c>
      <c r="B534" s="37" t="s">
        <v>133</v>
      </c>
      <c r="C534" s="37" t="s">
        <v>33</v>
      </c>
      <c r="D534" s="37" t="s">
        <v>34</v>
      </c>
    </row>
    <row r="535" spans="1:16" x14ac:dyDescent="0.2">
      <c r="A535" s="37" t="s">
        <v>1779</v>
      </c>
      <c r="B535" s="37" t="s">
        <v>135</v>
      </c>
      <c r="C535" s="37" t="s">
        <v>33</v>
      </c>
      <c r="D535" s="37" t="s">
        <v>34</v>
      </c>
    </row>
    <row r="536" spans="1:16" x14ac:dyDescent="0.2">
      <c r="A536" s="37" t="s">
        <v>1780</v>
      </c>
      <c r="B536" s="37" t="s">
        <v>137</v>
      </c>
      <c r="C536" s="37" t="s">
        <v>33</v>
      </c>
      <c r="D536" s="37" t="s">
        <v>34</v>
      </c>
    </row>
    <row r="537" spans="1:16" x14ac:dyDescent="0.2">
      <c r="A537" s="52" t="s">
        <v>1781</v>
      </c>
      <c r="B537" s="52" t="s">
        <v>139</v>
      </c>
      <c r="C537" s="52" t="s">
        <v>1782</v>
      </c>
      <c r="D537" s="52" t="s">
        <v>34</v>
      </c>
      <c r="E537" s="53">
        <f>ROUND(SUM(E538,E539,E540,E541,E543,E542),3)</f>
        <v>0</v>
      </c>
      <c r="F537" s="54"/>
      <c r="G537" s="53">
        <f>ROUND(SUM(G538,G539,G540,G541,G543,G542),3)</f>
        <v>0</v>
      </c>
      <c r="H537" s="54"/>
      <c r="I537" s="53">
        <f>ROUND(SUM(I538,I539,I540,I541,I543,I542),3)</f>
        <v>0</v>
      </c>
      <c r="J537" s="54"/>
      <c r="K537" s="53">
        <f>ROUND(SUM(K538,K539,K540,K541,K543,K542),3)</f>
        <v>0</v>
      </c>
      <c r="L537" s="54"/>
      <c r="M537" s="53">
        <f>ROUND(SUM(M538,M539,M540,M541,M543,M542),3)</f>
        <v>0</v>
      </c>
      <c r="N537" s="54"/>
      <c r="O537" s="53">
        <f>ROUND(SUM(O538,O539,O540,O541,O543,O542),3)</f>
        <v>0</v>
      </c>
      <c r="P537" s="54"/>
    </row>
    <row r="538" spans="1:16" x14ac:dyDescent="0.2">
      <c r="A538" s="37" t="s">
        <v>1783</v>
      </c>
      <c r="B538" s="37" t="s">
        <v>1276</v>
      </c>
      <c r="C538" s="37" t="s">
        <v>33</v>
      </c>
      <c r="D538" s="37" t="s">
        <v>34</v>
      </c>
    </row>
    <row r="539" spans="1:16" x14ac:dyDescent="0.2">
      <c r="A539" s="37" t="s">
        <v>1784</v>
      </c>
      <c r="B539" s="37" t="s">
        <v>142</v>
      </c>
      <c r="C539" s="37" t="s">
        <v>33</v>
      </c>
      <c r="D539" s="37" t="s">
        <v>34</v>
      </c>
    </row>
    <row r="540" spans="1:16" x14ac:dyDescent="0.2">
      <c r="A540" s="37" t="s">
        <v>1785</v>
      </c>
      <c r="B540" s="37" t="s">
        <v>1279</v>
      </c>
      <c r="C540" s="37" t="s">
        <v>33</v>
      </c>
      <c r="D540" s="37" t="s">
        <v>34</v>
      </c>
    </row>
    <row r="541" spans="1:16" x14ac:dyDescent="0.2">
      <c r="A541" s="37" t="s">
        <v>1786</v>
      </c>
      <c r="B541" s="37" t="s">
        <v>144</v>
      </c>
      <c r="C541" s="37" t="s">
        <v>33</v>
      </c>
      <c r="D541" s="37" t="s">
        <v>34</v>
      </c>
    </row>
    <row r="542" spans="1:16" x14ac:dyDescent="0.2">
      <c r="A542" s="37" t="s">
        <v>1787</v>
      </c>
      <c r="B542" s="37" t="s">
        <v>1209</v>
      </c>
      <c r="C542" s="37" t="s">
        <v>33</v>
      </c>
      <c r="D542" s="37" t="s">
        <v>34</v>
      </c>
    </row>
    <row r="543" spans="1:16" x14ac:dyDescent="0.2">
      <c r="A543" s="37" t="s">
        <v>1788</v>
      </c>
      <c r="B543" s="37" t="s">
        <v>146</v>
      </c>
      <c r="C543" s="37" t="s">
        <v>33</v>
      </c>
      <c r="D543" s="37" t="s">
        <v>34</v>
      </c>
    </row>
    <row r="544" spans="1:16" x14ac:dyDescent="0.2">
      <c r="A544" s="52" t="s">
        <v>1789</v>
      </c>
      <c r="B544" s="52" t="s">
        <v>148</v>
      </c>
      <c r="C544" s="52" t="s">
        <v>1790</v>
      </c>
      <c r="D544" s="52" t="s">
        <v>34</v>
      </c>
      <c r="E544" s="53">
        <f>ROUND(SUM(E545,E546,E549,E548),3)</f>
        <v>0</v>
      </c>
      <c r="F544" s="54"/>
      <c r="G544" s="53">
        <f>ROUND(SUM(G545,G546,G549,G548),3)</f>
        <v>0</v>
      </c>
      <c r="H544" s="54"/>
      <c r="I544" s="53">
        <f>ROUND(SUM(I545,I546,I549,I548),3)</f>
        <v>0</v>
      </c>
      <c r="J544" s="54"/>
      <c r="K544" s="53">
        <f>ROUND(SUM(K545,K546,K549,K548),3)</f>
        <v>0</v>
      </c>
      <c r="L544" s="54"/>
      <c r="M544" s="53">
        <f>ROUND(SUM(M545,M546,M549,M548),3)</f>
        <v>0</v>
      </c>
      <c r="N544" s="54"/>
      <c r="O544" s="53">
        <f>ROUND(SUM(O545,O546,O549,O548),3)</f>
        <v>0</v>
      </c>
      <c r="P544" s="54"/>
    </row>
    <row r="545" spans="1:16" x14ac:dyDescent="0.2">
      <c r="A545" s="37" t="s">
        <v>1791</v>
      </c>
      <c r="B545" s="37" t="s">
        <v>151</v>
      </c>
      <c r="C545" s="37" t="s">
        <v>33</v>
      </c>
      <c r="D545" s="37" t="s">
        <v>34</v>
      </c>
    </row>
    <row r="546" spans="1:16" x14ac:dyDescent="0.2">
      <c r="A546" s="37" t="s">
        <v>1792</v>
      </c>
      <c r="B546" s="37" t="s">
        <v>153</v>
      </c>
      <c r="C546" s="37" t="s">
        <v>33</v>
      </c>
      <c r="D546" s="37" t="s">
        <v>34</v>
      </c>
    </row>
    <row r="547" spans="1:16" x14ac:dyDescent="0.2">
      <c r="A547" s="37" t="s">
        <v>1793</v>
      </c>
      <c r="B547" s="37" t="s">
        <v>155</v>
      </c>
      <c r="C547" s="37" t="s">
        <v>33</v>
      </c>
      <c r="D547" s="37" t="s">
        <v>34</v>
      </c>
    </row>
    <row r="548" spans="1:16" x14ac:dyDescent="0.2">
      <c r="A548" s="37" t="s">
        <v>1794</v>
      </c>
      <c r="B548" s="37" t="s">
        <v>157</v>
      </c>
      <c r="C548" s="37" t="s">
        <v>33</v>
      </c>
      <c r="D548" s="37" t="s">
        <v>34</v>
      </c>
    </row>
    <row r="549" spans="1:16" x14ac:dyDescent="0.2">
      <c r="A549" s="37" t="s">
        <v>1795</v>
      </c>
      <c r="B549" s="37" t="s">
        <v>159</v>
      </c>
      <c r="C549" s="37" t="s">
        <v>33</v>
      </c>
      <c r="D549" s="37" t="s">
        <v>34</v>
      </c>
    </row>
    <row r="550" spans="1:16" ht="16.5" x14ac:dyDescent="0.3">
      <c r="A550" s="39" t="s">
        <v>1796</v>
      </c>
      <c r="B550" s="39"/>
      <c r="C550" s="39"/>
      <c r="D550" s="39" t="s">
        <v>29</v>
      </c>
      <c r="E550" s="40">
        <v>2018</v>
      </c>
      <c r="F550" s="40" t="s">
        <v>30</v>
      </c>
      <c r="G550" s="40">
        <v>2019</v>
      </c>
      <c r="H550" s="40" t="s">
        <v>30</v>
      </c>
      <c r="I550" s="40">
        <v>2020</v>
      </c>
      <c r="J550" s="40" t="s">
        <v>30</v>
      </c>
      <c r="K550" s="40">
        <v>2021</v>
      </c>
      <c r="L550" s="40" t="s">
        <v>30</v>
      </c>
      <c r="M550" s="40">
        <v>2022</v>
      </c>
      <c r="N550" s="40" t="s">
        <v>30</v>
      </c>
      <c r="O550" s="40">
        <v>2023</v>
      </c>
      <c r="P550" s="40" t="s">
        <v>30</v>
      </c>
    </row>
    <row r="551" spans="1:16" x14ac:dyDescent="0.2">
      <c r="A551" s="52" t="s">
        <v>1797</v>
      </c>
      <c r="B551" s="52" t="s">
        <v>32</v>
      </c>
      <c r="C551" s="52" t="s">
        <v>1798</v>
      </c>
      <c r="D551" s="52" t="s">
        <v>34</v>
      </c>
      <c r="E551" s="53">
        <f>ROUND(SUM(E552,E553),3)</f>
        <v>0</v>
      </c>
      <c r="F551" s="54"/>
      <c r="G551" s="53">
        <f>ROUND(SUM(G552,G553),3)</f>
        <v>0</v>
      </c>
      <c r="H551" s="54"/>
      <c r="I551" s="53">
        <f>ROUND(SUM(I552,I553),3)</f>
        <v>0</v>
      </c>
      <c r="J551" s="54"/>
      <c r="K551" s="53">
        <f>ROUND(SUM(K552,K553),3)</f>
        <v>0</v>
      </c>
      <c r="L551" s="54"/>
      <c r="M551" s="53">
        <f>ROUND(SUM(M552,M553),3)</f>
        <v>0</v>
      </c>
      <c r="N551" s="54"/>
      <c r="O551" s="53">
        <f>ROUND(SUM(O552,O553),3)</f>
        <v>0</v>
      </c>
      <c r="P551" s="54"/>
    </row>
    <row r="552" spans="1:16" x14ac:dyDescent="0.2">
      <c r="A552" s="37" t="s">
        <v>1376</v>
      </c>
      <c r="B552" s="37" t="s">
        <v>1371</v>
      </c>
      <c r="C552" s="37" t="s">
        <v>33</v>
      </c>
      <c r="D552" s="37" t="s">
        <v>34</v>
      </c>
    </row>
    <row r="553" spans="1:16" x14ac:dyDescent="0.2">
      <c r="A553" s="37" t="s">
        <v>1799</v>
      </c>
      <c r="B553" s="37" t="s">
        <v>1397</v>
      </c>
      <c r="C553" s="37" t="s">
        <v>33</v>
      </c>
      <c r="D553" s="37" t="s">
        <v>34</v>
      </c>
    </row>
    <row r="554" spans="1:16" x14ac:dyDescent="0.2">
      <c r="A554" s="37" t="s">
        <v>1800</v>
      </c>
      <c r="B554" s="37" t="s">
        <v>36</v>
      </c>
      <c r="C554" s="37" t="s">
        <v>33</v>
      </c>
      <c r="D554" s="37" t="s">
        <v>34</v>
      </c>
    </row>
    <row r="555" spans="1:16" x14ac:dyDescent="0.2">
      <c r="A555" s="37" t="s">
        <v>1801</v>
      </c>
      <c r="B555" s="37" t="s">
        <v>38</v>
      </c>
      <c r="C555" s="37" t="s">
        <v>33</v>
      </c>
      <c r="D555" s="37" t="s">
        <v>34</v>
      </c>
    </row>
    <row r="556" spans="1:16" x14ac:dyDescent="0.2">
      <c r="A556" s="37" t="s">
        <v>1802</v>
      </c>
      <c r="B556" s="37" t="s">
        <v>40</v>
      </c>
      <c r="C556" s="37" t="s">
        <v>33</v>
      </c>
      <c r="D556" s="37" t="s">
        <v>34</v>
      </c>
    </row>
    <row r="557" spans="1:16" x14ac:dyDescent="0.2">
      <c r="A557" s="37" t="s">
        <v>1803</v>
      </c>
      <c r="B557" s="37" t="s">
        <v>42</v>
      </c>
      <c r="C557" s="37" t="s">
        <v>33</v>
      </c>
      <c r="D557" s="37" t="s">
        <v>34</v>
      </c>
    </row>
    <row r="558" spans="1:16" x14ac:dyDescent="0.2">
      <c r="A558" s="37" t="s">
        <v>1804</v>
      </c>
      <c r="B558" s="37" t="s">
        <v>44</v>
      </c>
      <c r="C558" s="37" t="s">
        <v>33</v>
      </c>
      <c r="D558" s="37" t="s">
        <v>34</v>
      </c>
    </row>
    <row r="559" spans="1:16" x14ac:dyDescent="0.2">
      <c r="A559" s="46" t="s">
        <v>1805</v>
      </c>
      <c r="B559" s="46" t="s">
        <v>46</v>
      </c>
      <c r="C559" s="46" t="s">
        <v>1806</v>
      </c>
      <c r="D559" s="46" t="s">
        <v>34</v>
      </c>
      <c r="E559" s="47">
        <f>ROUND(SUM(E552,E553,E554,E555,-E556,-E557,-E558),3)</f>
        <v>0</v>
      </c>
      <c r="F559" s="48"/>
      <c r="G559" s="47">
        <f>ROUND(SUM(G552,G553,G554,G555,-G556,-G557,-G558),3)</f>
        <v>0</v>
      </c>
      <c r="H559" s="48"/>
      <c r="I559" s="47">
        <f>ROUND(SUM(I552,I553,I554,I555,-I556,-I557,-I558),3)</f>
        <v>0</v>
      </c>
      <c r="J559" s="48"/>
      <c r="K559" s="47">
        <f>ROUND(SUM(K552,K553,K554,K555,-K556,-K557,-K558),3)</f>
        <v>0</v>
      </c>
      <c r="L559" s="48"/>
      <c r="M559" s="47">
        <f>ROUND(SUM(M552,M553,M554,M555,-M556,-M557,-M558),3)</f>
        <v>0</v>
      </c>
      <c r="N559" s="48"/>
      <c r="O559" s="47">
        <f>ROUND(SUM(O552,O553,O554,O555,-O556,-O557,-O558),3)</f>
        <v>0</v>
      </c>
      <c r="P559" s="48"/>
    </row>
    <row r="560" spans="1:16" x14ac:dyDescent="0.2">
      <c r="A560" s="37" t="s">
        <v>1807</v>
      </c>
      <c r="B560" s="37" t="s">
        <v>1159</v>
      </c>
      <c r="C560" s="37" t="s">
        <v>33</v>
      </c>
      <c r="D560" s="37" t="s">
        <v>34</v>
      </c>
    </row>
    <row r="561" spans="1:16" x14ac:dyDescent="0.2">
      <c r="A561" s="49" t="s">
        <v>1808</v>
      </c>
      <c r="B561" s="49" t="s">
        <v>49</v>
      </c>
      <c r="C561" s="49" t="s">
        <v>1809</v>
      </c>
      <c r="D561" s="49" t="s">
        <v>34</v>
      </c>
      <c r="E561" s="50">
        <f>ROUND(SUM(-E560,-E562,-E576,-E585,E559,-E586),3)</f>
        <v>0</v>
      </c>
      <c r="F561" s="51"/>
      <c r="G561" s="50">
        <f>ROUND(SUM(-G560,-G562,-G576,-G585,G559,-G586),3)</f>
        <v>0</v>
      </c>
      <c r="H561" s="51"/>
      <c r="I561" s="50">
        <f>ROUND(SUM(-I560,-I562,-I576,-I585,I559,-I586),3)</f>
        <v>0</v>
      </c>
      <c r="J561" s="51"/>
      <c r="K561" s="50">
        <f>ROUND(SUM(-K560,-K562,-K576,-K585,K559,-K586),3)</f>
        <v>0</v>
      </c>
      <c r="L561" s="51"/>
      <c r="M561" s="50">
        <f>ROUND(SUM(-M560,-M562,-M576,-M585,M559,-M586),3)</f>
        <v>0</v>
      </c>
      <c r="N561" s="51"/>
      <c r="O561" s="50">
        <f>ROUND(SUM(-O560,-O562,-O576,-O585,O559,-O586),3)</f>
        <v>0</v>
      </c>
      <c r="P561" s="51"/>
    </row>
    <row r="562" spans="1:16" x14ac:dyDescent="0.2">
      <c r="A562" s="49" t="s">
        <v>1810</v>
      </c>
      <c r="B562" s="49" t="s">
        <v>52</v>
      </c>
      <c r="C562" s="49" t="s">
        <v>1811</v>
      </c>
      <c r="D562" s="49" t="s">
        <v>34</v>
      </c>
      <c r="E562" s="50">
        <f>ROUND(SUM(E570,E571,E572,E573,E574,E563,E575),3)</f>
        <v>0</v>
      </c>
      <c r="F562" s="51"/>
      <c r="G562" s="50">
        <f>ROUND(SUM(G570,G571,G572,G573,G574,G563,G575),3)</f>
        <v>0</v>
      </c>
      <c r="H562" s="51"/>
      <c r="I562" s="50">
        <f>ROUND(SUM(I570,I571,I572,I573,I574,I563,I575),3)</f>
        <v>0</v>
      </c>
      <c r="J562" s="51"/>
      <c r="K562" s="50">
        <f>ROUND(SUM(K570,K571,K572,K573,K574,K563,K575),3)</f>
        <v>0</v>
      </c>
      <c r="L562" s="51"/>
      <c r="M562" s="50">
        <f>ROUND(SUM(M570,M571,M572,M573,M574,M563,M575),3)</f>
        <v>0</v>
      </c>
      <c r="N562" s="51"/>
      <c r="O562" s="50">
        <f>ROUND(SUM(O570,O571,O572,O573,O574,O563,O575),3)</f>
        <v>0</v>
      </c>
      <c r="P562" s="51"/>
    </row>
    <row r="563" spans="1:16" x14ac:dyDescent="0.2">
      <c r="A563" s="52" t="s">
        <v>1812</v>
      </c>
      <c r="B563" s="52" t="s">
        <v>55</v>
      </c>
      <c r="C563" s="52" t="s">
        <v>33</v>
      </c>
      <c r="D563" s="52" t="s">
        <v>34</v>
      </c>
      <c r="E563" s="53">
        <f>ROUND(SUM(E564,E565,E566,E567,E568,E569),3)</f>
        <v>0</v>
      </c>
      <c r="F563" s="54"/>
      <c r="G563" s="53">
        <f>ROUND(SUM(G564,G565,G566,G567,G568,G569),3)</f>
        <v>0</v>
      </c>
      <c r="H563" s="54"/>
      <c r="I563" s="53">
        <f>ROUND(SUM(I564,I565,I566,I567,I568,I569),3)</f>
        <v>0</v>
      </c>
      <c r="J563" s="54"/>
      <c r="K563" s="53">
        <f>ROUND(SUM(K564,K565,K566,K567,K568,K569),3)</f>
        <v>0</v>
      </c>
      <c r="L563" s="54"/>
      <c r="M563" s="53">
        <f>ROUND(SUM(M564,M565,M566,M567,M568,M569),3)</f>
        <v>0</v>
      </c>
      <c r="N563" s="54"/>
      <c r="O563" s="53">
        <f>ROUND(SUM(O564,O565,O566,O567,O568,O569),3)</f>
        <v>0</v>
      </c>
      <c r="P563" s="54"/>
    </row>
    <row r="564" spans="1:16" x14ac:dyDescent="0.2">
      <c r="A564" s="37" t="s">
        <v>1813</v>
      </c>
      <c r="B564" s="37" t="s">
        <v>57</v>
      </c>
      <c r="C564" s="37" t="s">
        <v>33</v>
      </c>
      <c r="D564" s="37" t="s">
        <v>34</v>
      </c>
    </row>
    <row r="565" spans="1:16" x14ac:dyDescent="0.2">
      <c r="A565" s="37" t="s">
        <v>1814</v>
      </c>
      <c r="B565" s="37" t="s">
        <v>59</v>
      </c>
      <c r="C565" s="37" t="s">
        <v>33</v>
      </c>
      <c r="D565" s="37" t="s">
        <v>34</v>
      </c>
    </row>
    <row r="566" spans="1:16" x14ac:dyDescent="0.2">
      <c r="A566" s="37" t="s">
        <v>1815</v>
      </c>
      <c r="B566" s="37" t="s">
        <v>61</v>
      </c>
      <c r="C566" s="37" t="s">
        <v>33</v>
      </c>
      <c r="D566" s="37" t="s">
        <v>34</v>
      </c>
    </row>
    <row r="567" spans="1:16" x14ac:dyDescent="0.2">
      <c r="A567" s="37" t="s">
        <v>1816</v>
      </c>
      <c r="B567" s="37" t="s">
        <v>63</v>
      </c>
      <c r="C567" s="37" t="s">
        <v>33</v>
      </c>
      <c r="D567" s="37" t="s">
        <v>34</v>
      </c>
    </row>
    <row r="568" spans="1:16" x14ac:dyDescent="0.2">
      <c r="A568" s="37" t="s">
        <v>1817</v>
      </c>
      <c r="B568" s="37" t="s">
        <v>65</v>
      </c>
      <c r="C568" s="37" t="s">
        <v>33</v>
      </c>
      <c r="D568" s="37" t="s">
        <v>34</v>
      </c>
    </row>
    <row r="569" spans="1:16" x14ac:dyDescent="0.2">
      <c r="A569" s="37" t="s">
        <v>1818</v>
      </c>
      <c r="B569" s="37" t="s">
        <v>67</v>
      </c>
      <c r="C569" s="37" t="s">
        <v>33</v>
      </c>
      <c r="D569" s="37" t="s">
        <v>34</v>
      </c>
    </row>
    <row r="570" spans="1:16" x14ac:dyDescent="0.2">
      <c r="A570" s="37" t="s">
        <v>1819</v>
      </c>
      <c r="B570" s="37" t="s">
        <v>69</v>
      </c>
      <c r="C570" s="37" t="s">
        <v>33</v>
      </c>
      <c r="D570" s="37" t="s">
        <v>34</v>
      </c>
    </row>
    <row r="571" spans="1:16" x14ac:dyDescent="0.2">
      <c r="A571" s="37" t="s">
        <v>1820</v>
      </c>
      <c r="B571" s="37" t="s">
        <v>71</v>
      </c>
      <c r="C571" s="37" t="s">
        <v>33</v>
      </c>
      <c r="D571" s="37" t="s">
        <v>34</v>
      </c>
    </row>
    <row r="572" spans="1:16" x14ac:dyDescent="0.2">
      <c r="A572" s="37" t="s">
        <v>1821</v>
      </c>
      <c r="B572" s="37" t="s">
        <v>73</v>
      </c>
      <c r="C572" s="37" t="s">
        <v>33</v>
      </c>
      <c r="D572" s="37" t="s">
        <v>34</v>
      </c>
    </row>
    <row r="573" spans="1:16" x14ac:dyDescent="0.2">
      <c r="A573" s="37" t="s">
        <v>1822</v>
      </c>
      <c r="B573" s="37" t="s">
        <v>1174</v>
      </c>
      <c r="C573" s="37" t="s">
        <v>33</v>
      </c>
      <c r="D573" s="37" t="s">
        <v>34</v>
      </c>
    </row>
    <row r="574" spans="1:16" x14ac:dyDescent="0.2">
      <c r="A574" s="37" t="s">
        <v>1823</v>
      </c>
      <c r="B574" s="37" t="s">
        <v>1241</v>
      </c>
      <c r="C574" s="37" t="s">
        <v>33</v>
      </c>
      <c r="D574" s="37" t="s">
        <v>34</v>
      </c>
    </row>
    <row r="575" spans="1:16" x14ac:dyDescent="0.2">
      <c r="A575" s="37" t="s">
        <v>1824</v>
      </c>
      <c r="B575" s="37" t="s">
        <v>79</v>
      </c>
      <c r="C575" s="37" t="s">
        <v>33</v>
      </c>
      <c r="D575" s="37" t="s">
        <v>34</v>
      </c>
    </row>
    <row r="576" spans="1:16" x14ac:dyDescent="0.2">
      <c r="A576" s="52" t="s">
        <v>1825</v>
      </c>
      <c r="B576" s="52" t="s">
        <v>81</v>
      </c>
      <c r="C576" s="52" t="s">
        <v>1826</v>
      </c>
      <c r="D576" s="52" t="s">
        <v>34</v>
      </c>
      <c r="E576" s="53">
        <f>ROUND(SUM(E577,E578,E579,E580,E581,E582,E583,E584),3)</f>
        <v>0</v>
      </c>
      <c r="F576" s="54"/>
      <c r="G576" s="53">
        <f>ROUND(SUM(G577,G578,G579,G580,G581,G582,G583,G584),3)</f>
        <v>0</v>
      </c>
      <c r="H576" s="54"/>
      <c r="I576" s="53">
        <f>ROUND(SUM(I577,I578,I579,I580,I581,I582,I583,I584),3)</f>
        <v>0</v>
      </c>
      <c r="J576" s="54"/>
      <c r="K576" s="53">
        <f>ROUND(SUM(K577,K578,K579,K580,K581,K582,K583,K584),3)</f>
        <v>0</v>
      </c>
      <c r="L576" s="54"/>
      <c r="M576" s="53">
        <f>ROUND(SUM(M577,M578,M579,M580,M581,M582,M583,M584),3)</f>
        <v>0</v>
      </c>
      <c r="N576" s="54"/>
      <c r="O576" s="53">
        <f>ROUND(SUM(O577,O578,O579,O580,O581,O582,O583,O584),3)</f>
        <v>0</v>
      </c>
      <c r="P576" s="54"/>
    </row>
    <row r="577" spans="1:16" x14ac:dyDescent="0.2">
      <c r="A577" s="37" t="s">
        <v>1827</v>
      </c>
      <c r="B577" s="37" t="s">
        <v>84</v>
      </c>
      <c r="C577" s="37" t="s">
        <v>33</v>
      </c>
      <c r="D577" s="37" t="s">
        <v>34</v>
      </c>
    </row>
    <row r="578" spans="1:16" x14ac:dyDescent="0.2">
      <c r="A578" s="37" t="s">
        <v>1828</v>
      </c>
      <c r="B578" s="37" t="s">
        <v>1180</v>
      </c>
      <c r="C578" s="37" t="s">
        <v>33</v>
      </c>
      <c r="D578" s="37" t="s">
        <v>34</v>
      </c>
    </row>
    <row r="579" spans="1:16" x14ac:dyDescent="0.2">
      <c r="A579" s="37" t="s">
        <v>1829</v>
      </c>
      <c r="B579" s="37" t="s">
        <v>69</v>
      </c>
      <c r="C579" s="37" t="s">
        <v>33</v>
      </c>
      <c r="D579" s="37" t="s">
        <v>34</v>
      </c>
    </row>
    <row r="580" spans="1:16" x14ac:dyDescent="0.2">
      <c r="A580" s="37" t="s">
        <v>1830</v>
      </c>
      <c r="B580" s="37" t="s">
        <v>71</v>
      </c>
      <c r="C580" s="37" t="s">
        <v>33</v>
      </c>
      <c r="D580" s="37" t="s">
        <v>34</v>
      </c>
    </row>
    <row r="581" spans="1:16" x14ac:dyDescent="0.2">
      <c r="A581" s="37" t="s">
        <v>1831</v>
      </c>
      <c r="B581" s="37" t="s">
        <v>75</v>
      </c>
      <c r="C581" s="37" t="s">
        <v>33</v>
      </c>
      <c r="D581" s="37" t="s">
        <v>34</v>
      </c>
    </row>
    <row r="582" spans="1:16" x14ac:dyDescent="0.2">
      <c r="A582" s="37" t="s">
        <v>1832</v>
      </c>
      <c r="B582" s="37" t="s">
        <v>90</v>
      </c>
      <c r="C582" s="37" t="s">
        <v>33</v>
      </c>
      <c r="D582" s="37" t="s">
        <v>34</v>
      </c>
    </row>
    <row r="583" spans="1:16" x14ac:dyDescent="0.2">
      <c r="A583" s="37" t="s">
        <v>1833</v>
      </c>
      <c r="B583" s="37" t="s">
        <v>92</v>
      </c>
      <c r="C583" s="37" t="s">
        <v>33</v>
      </c>
      <c r="D583" s="37" t="s">
        <v>34</v>
      </c>
    </row>
    <row r="584" spans="1:16" x14ac:dyDescent="0.2">
      <c r="A584" s="37" t="s">
        <v>1834</v>
      </c>
      <c r="B584" s="37" t="s">
        <v>96</v>
      </c>
      <c r="C584" s="37" t="s">
        <v>33</v>
      </c>
      <c r="D584" s="37" t="s">
        <v>34</v>
      </c>
    </row>
    <row r="585" spans="1:16" x14ac:dyDescent="0.2">
      <c r="A585" s="37" t="s">
        <v>1835</v>
      </c>
      <c r="B585" s="37" t="s">
        <v>98</v>
      </c>
      <c r="C585" s="37" t="s">
        <v>33</v>
      </c>
      <c r="D585" s="37" t="s">
        <v>34</v>
      </c>
    </row>
    <row r="586" spans="1:16" x14ac:dyDescent="0.2">
      <c r="A586" s="46" t="s">
        <v>1836</v>
      </c>
      <c r="B586" s="46" t="s">
        <v>100</v>
      </c>
      <c r="C586" s="46" t="s">
        <v>1837</v>
      </c>
      <c r="D586" s="46" t="s">
        <v>34</v>
      </c>
      <c r="E586" s="47">
        <f>ROUND(SUM(E587,E589,E604,E611),3)</f>
        <v>0</v>
      </c>
      <c r="F586" s="48"/>
      <c r="G586" s="47">
        <f>ROUND(SUM(G587,G589,G604,G611),3)</f>
        <v>0</v>
      </c>
      <c r="H586" s="48"/>
      <c r="I586" s="47">
        <f>ROUND(SUM(I587,I589,I604,I611),3)</f>
        <v>0</v>
      </c>
      <c r="J586" s="48"/>
      <c r="K586" s="47">
        <f>ROUND(SUM(K587,K589,K604,K611),3)</f>
        <v>0</v>
      </c>
      <c r="L586" s="48"/>
      <c r="M586" s="47">
        <f>ROUND(SUM(M587,M589,M604,M611),3)</f>
        <v>0</v>
      </c>
      <c r="N586" s="48"/>
      <c r="O586" s="47">
        <f>ROUND(SUM(O587,O589,O604,O611),3)</f>
        <v>0</v>
      </c>
      <c r="P586" s="48"/>
    </row>
    <row r="587" spans="1:16" x14ac:dyDescent="0.2">
      <c r="A587" s="37" t="s">
        <v>1838</v>
      </c>
      <c r="B587" s="37" t="s">
        <v>103</v>
      </c>
      <c r="C587" s="37" t="s">
        <v>33</v>
      </c>
      <c r="D587" s="37" t="s">
        <v>34</v>
      </c>
    </row>
    <row r="588" spans="1:16" x14ac:dyDescent="0.2">
      <c r="A588" s="49" t="s">
        <v>1839</v>
      </c>
      <c r="B588" s="49" t="s">
        <v>105</v>
      </c>
      <c r="C588" s="49" t="s">
        <v>1840</v>
      </c>
      <c r="D588" s="49" t="s">
        <v>34</v>
      </c>
      <c r="E588" s="50">
        <f>ROUND(SUM(E589,E604,E611),3)</f>
        <v>0</v>
      </c>
      <c r="F588" s="51"/>
      <c r="G588" s="50">
        <f>ROUND(SUM(G589,G604,G611),3)</f>
        <v>0</v>
      </c>
      <c r="H588" s="51"/>
      <c r="I588" s="50">
        <f>ROUND(SUM(I589,I604,I611),3)</f>
        <v>0</v>
      </c>
      <c r="J588" s="51"/>
      <c r="K588" s="50">
        <f>ROUND(SUM(K589,K604,K611),3)</f>
        <v>0</v>
      </c>
      <c r="L588" s="51"/>
      <c r="M588" s="50">
        <f>ROUND(SUM(M589,M604,M611),3)</f>
        <v>0</v>
      </c>
      <c r="N588" s="51"/>
      <c r="O588" s="50">
        <f>ROUND(SUM(O589,O604,O611),3)</f>
        <v>0</v>
      </c>
      <c r="P588" s="51"/>
    </row>
    <row r="589" spans="1:16" x14ac:dyDescent="0.2">
      <c r="A589" s="52" t="s">
        <v>1841</v>
      </c>
      <c r="B589" s="52" t="s">
        <v>108</v>
      </c>
      <c r="C589" s="52" t="s">
        <v>1842</v>
      </c>
      <c r="D589" s="52" t="s">
        <v>34</v>
      </c>
      <c r="E589" s="53">
        <f>ROUND(SUM(E590,E591,E592),3)</f>
        <v>0</v>
      </c>
      <c r="F589" s="54"/>
      <c r="G589" s="53">
        <f>ROUND(SUM(G590,G591,G592),3)</f>
        <v>0</v>
      </c>
      <c r="H589" s="54"/>
      <c r="I589" s="53">
        <f>ROUND(SUM(I590,I591,I592),3)</f>
        <v>0</v>
      </c>
      <c r="J589" s="54"/>
      <c r="K589" s="53">
        <f>ROUND(SUM(K590,K591,K592),3)</f>
        <v>0</v>
      </c>
      <c r="L589" s="54"/>
      <c r="M589" s="53">
        <f>ROUND(SUM(M590,M591,M592),3)</f>
        <v>0</v>
      </c>
      <c r="N589" s="54"/>
      <c r="O589" s="53">
        <f>ROUND(SUM(O590,O591,O592),3)</f>
        <v>0</v>
      </c>
      <c r="P589" s="54"/>
    </row>
    <row r="590" spans="1:16" x14ac:dyDescent="0.2">
      <c r="A590" s="37" t="s">
        <v>1843</v>
      </c>
      <c r="B590" s="37" t="s">
        <v>111</v>
      </c>
      <c r="C590" s="37" t="s">
        <v>33</v>
      </c>
      <c r="D590" s="37" t="s">
        <v>34</v>
      </c>
    </row>
    <row r="591" spans="1:16" x14ac:dyDescent="0.2">
      <c r="A591" s="37" t="s">
        <v>1844</v>
      </c>
      <c r="B591" s="37" t="s">
        <v>113</v>
      </c>
      <c r="C591" s="37" t="s">
        <v>33</v>
      </c>
      <c r="D591" s="37" t="s">
        <v>34</v>
      </c>
    </row>
    <row r="592" spans="1:16" x14ac:dyDescent="0.2">
      <c r="A592" s="52" t="s">
        <v>1845</v>
      </c>
      <c r="B592" s="52" t="s">
        <v>115</v>
      </c>
      <c r="C592" s="52" t="s">
        <v>33</v>
      </c>
      <c r="D592" s="52" t="s">
        <v>34</v>
      </c>
      <c r="E592" s="53">
        <f>ROUND(SUM(E593,E594,E595,E596,E597,E598,E599,E600,E601,E602,E603),3)</f>
        <v>0</v>
      </c>
      <c r="F592" s="54"/>
      <c r="G592" s="53">
        <f>ROUND(SUM(G593,G594,G595,G596,G597,G598,G599,G600,G601,G602,G603),3)</f>
        <v>0</v>
      </c>
      <c r="H592" s="54"/>
      <c r="I592" s="53">
        <f>ROUND(SUM(I593,I594,I595,I596,I597,I598,I599,I600,I601,I602,I603),3)</f>
        <v>0</v>
      </c>
      <c r="J592" s="54"/>
      <c r="K592" s="53">
        <f>ROUND(SUM(K593,K594,K595,K596,K597,K598,K599,K600,K601,K602,K603),3)</f>
        <v>0</v>
      </c>
      <c r="L592" s="54"/>
      <c r="M592" s="53">
        <f>ROUND(SUM(M593,M594,M595,M596,M597,M598,M599,M600,M601,M602,M603),3)</f>
        <v>0</v>
      </c>
      <c r="N592" s="54"/>
      <c r="O592" s="53">
        <f>ROUND(SUM(O593,O594,O595,O596,O597,O598,O599,O600,O601,O602,O603),3)</f>
        <v>0</v>
      </c>
      <c r="P592" s="54"/>
    </row>
    <row r="593" spans="1:16" x14ac:dyDescent="0.2">
      <c r="A593" s="37" t="s">
        <v>1846</v>
      </c>
      <c r="B593" s="37" t="s">
        <v>117</v>
      </c>
      <c r="C593" s="37" t="s">
        <v>33</v>
      </c>
      <c r="D593" s="37" t="s">
        <v>34</v>
      </c>
    </row>
    <row r="594" spans="1:16" x14ac:dyDescent="0.2">
      <c r="A594" s="37" t="s">
        <v>1847</v>
      </c>
      <c r="B594" s="37" t="s">
        <v>119</v>
      </c>
      <c r="C594" s="37" t="s">
        <v>33</v>
      </c>
      <c r="D594" s="37" t="s">
        <v>34</v>
      </c>
    </row>
    <row r="595" spans="1:16" x14ac:dyDescent="0.2">
      <c r="A595" s="37" t="s">
        <v>1848</v>
      </c>
      <c r="B595" s="37" t="s">
        <v>121</v>
      </c>
      <c r="C595" s="37" t="s">
        <v>33</v>
      </c>
      <c r="D595" s="37" t="s">
        <v>34</v>
      </c>
    </row>
    <row r="596" spans="1:16" x14ac:dyDescent="0.2">
      <c r="A596" s="37" t="s">
        <v>1849</v>
      </c>
      <c r="B596" s="37" t="s">
        <v>123</v>
      </c>
      <c r="C596" s="37" t="s">
        <v>33</v>
      </c>
      <c r="D596" s="37" t="s">
        <v>34</v>
      </c>
    </row>
    <row r="597" spans="1:16" x14ac:dyDescent="0.2">
      <c r="A597" s="37" t="s">
        <v>1850</v>
      </c>
      <c r="B597" s="37" t="s">
        <v>125</v>
      </c>
      <c r="C597" s="37" t="s">
        <v>33</v>
      </c>
      <c r="D597" s="37" t="s">
        <v>34</v>
      </c>
    </row>
    <row r="598" spans="1:16" x14ac:dyDescent="0.2">
      <c r="A598" s="37" t="s">
        <v>1851</v>
      </c>
      <c r="B598" s="37" t="s">
        <v>127</v>
      </c>
      <c r="C598" s="37" t="s">
        <v>33</v>
      </c>
      <c r="D598" s="37" t="s">
        <v>34</v>
      </c>
    </row>
    <row r="599" spans="1:16" x14ac:dyDescent="0.2">
      <c r="A599" s="37" t="s">
        <v>1852</v>
      </c>
      <c r="B599" s="37" t="s">
        <v>129</v>
      </c>
      <c r="C599" s="37" t="s">
        <v>33</v>
      </c>
      <c r="D599" s="37" t="s">
        <v>34</v>
      </c>
    </row>
    <row r="600" spans="1:16" x14ac:dyDescent="0.2">
      <c r="A600" s="37" t="s">
        <v>1853</v>
      </c>
      <c r="B600" s="37" t="s">
        <v>131</v>
      </c>
      <c r="C600" s="37" t="s">
        <v>33</v>
      </c>
      <c r="D600" s="37" t="s">
        <v>34</v>
      </c>
    </row>
    <row r="601" spans="1:16" x14ac:dyDescent="0.2">
      <c r="A601" s="37" t="s">
        <v>1854</v>
      </c>
      <c r="B601" s="37" t="s">
        <v>133</v>
      </c>
      <c r="C601" s="37" t="s">
        <v>33</v>
      </c>
      <c r="D601" s="37" t="s">
        <v>34</v>
      </c>
    </row>
    <row r="602" spans="1:16" x14ac:dyDescent="0.2">
      <c r="A602" s="37" t="s">
        <v>1855</v>
      </c>
      <c r="B602" s="37" t="s">
        <v>135</v>
      </c>
      <c r="C602" s="37" t="s">
        <v>33</v>
      </c>
      <c r="D602" s="37" t="s">
        <v>34</v>
      </c>
    </row>
    <row r="603" spans="1:16" x14ac:dyDescent="0.2">
      <c r="A603" s="37" t="s">
        <v>1856</v>
      </c>
      <c r="B603" s="37" t="s">
        <v>137</v>
      </c>
      <c r="C603" s="37" t="s">
        <v>33</v>
      </c>
      <c r="D603" s="37" t="s">
        <v>34</v>
      </c>
    </row>
    <row r="604" spans="1:16" x14ac:dyDescent="0.2">
      <c r="A604" s="52" t="s">
        <v>1857</v>
      </c>
      <c r="B604" s="52" t="s">
        <v>139</v>
      </c>
      <c r="C604" s="52" t="s">
        <v>1858</v>
      </c>
      <c r="D604" s="52" t="s">
        <v>34</v>
      </c>
      <c r="E604" s="53">
        <f>ROUND(SUM(E605,E606,E607,E608,E610,E609),3)</f>
        <v>0</v>
      </c>
      <c r="F604" s="54"/>
      <c r="G604" s="53">
        <f>ROUND(SUM(G605,G606,G607,G608,G610,G609),3)</f>
        <v>0</v>
      </c>
      <c r="H604" s="54"/>
      <c r="I604" s="53">
        <f>ROUND(SUM(I605,I606,I607,I608,I610,I609),3)</f>
        <v>0</v>
      </c>
      <c r="J604" s="54"/>
      <c r="K604" s="53">
        <f>ROUND(SUM(K605,K606,K607,K608,K610,K609),3)</f>
        <v>0</v>
      </c>
      <c r="L604" s="54"/>
      <c r="M604" s="53">
        <f>ROUND(SUM(M605,M606,M607,M608,M610,M609),3)</f>
        <v>0</v>
      </c>
      <c r="N604" s="54"/>
      <c r="O604" s="53">
        <f>ROUND(SUM(O605,O606,O607,O608,O610,O609),3)</f>
        <v>0</v>
      </c>
      <c r="P604" s="54"/>
    </row>
    <row r="605" spans="1:16" x14ac:dyDescent="0.2">
      <c r="A605" s="37" t="s">
        <v>1859</v>
      </c>
      <c r="B605" s="37" t="s">
        <v>1276</v>
      </c>
      <c r="C605" s="37" t="s">
        <v>33</v>
      </c>
      <c r="D605" s="37" t="s">
        <v>34</v>
      </c>
    </row>
    <row r="606" spans="1:16" x14ac:dyDescent="0.2">
      <c r="A606" s="37" t="s">
        <v>1860</v>
      </c>
      <c r="B606" s="37" t="s">
        <v>142</v>
      </c>
      <c r="C606" s="37" t="s">
        <v>33</v>
      </c>
      <c r="D606" s="37" t="s">
        <v>34</v>
      </c>
    </row>
    <row r="607" spans="1:16" x14ac:dyDescent="0.2">
      <c r="A607" s="37" t="s">
        <v>1861</v>
      </c>
      <c r="B607" s="37" t="s">
        <v>1279</v>
      </c>
      <c r="C607" s="37" t="s">
        <v>33</v>
      </c>
      <c r="D607" s="37" t="s">
        <v>34</v>
      </c>
    </row>
    <row r="608" spans="1:16" x14ac:dyDescent="0.2">
      <c r="A608" s="37" t="s">
        <v>1862</v>
      </c>
      <c r="B608" s="37" t="s">
        <v>144</v>
      </c>
      <c r="C608" s="37" t="s">
        <v>33</v>
      </c>
      <c r="D608" s="37" t="s">
        <v>34</v>
      </c>
    </row>
    <row r="609" spans="1:16" x14ac:dyDescent="0.2">
      <c r="A609" s="37" t="s">
        <v>1863</v>
      </c>
      <c r="B609" s="37" t="s">
        <v>1209</v>
      </c>
      <c r="C609" s="37" t="s">
        <v>33</v>
      </c>
      <c r="D609" s="37" t="s">
        <v>34</v>
      </c>
    </row>
    <row r="610" spans="1:16" x14ac:dyDescent="0.2">
      <c r="A610" s="37" t="s">
        <v>1864</v>
      </c>
      <c r="B610" s="37" t="s">
        <v>146</v>
      </c>
      <c r="C610" s="37" t="s">
        <v>33</v>
      </c>
      <c r="D610" s="37" t="s">
        <v>34</v>
      </c>
    </row>
    <row r="611" spans="1:16" x14ac:dyDescent="0.2">
      <c r="A611" s="52" t="s">
        <v>1865</v>
      </c>
      <c r="B611" s="52" t="s">
        <v>148</v>
      </c>
      <c r="C611" s="52" t="s">
        <v>1866</v>
      </c>
      <c r="D611" s="52" t="s">
        <v>34</v>
      </c>
      <c r="E611" s="53">
        <f>ROUND(SUM(E612,E613,E616,E615),3)</f>
        <v>0</v>
      </c>
      <c r="F611" s="54"/>
      <c r="G611" s="53">
        <f>ROUND(SUM(G612,G613,G616,G615),3)</f>
        <v>0</v>
      </c>
      <c r="H611" s="54"/>
      <c r="I611" s="53">
        <f>ROUND(SUM(I612,I613,I616,I615),3)</f>
        <v>0</v>
      </c>
      <c r="J611" s="54"/>
      <c r="K611" s="53">
        <f>ROUND(SUM(K612,K613,K616,K615),3)</f>
        <v>0</v>
      </c>
      <c r="L611" s="54"/>
      <c r="M611" s="53">
        <f>ROUND(SUM(M612,M613,M616,M615),3)</f>
        <v>0</v>
      </c>
      <c r="N611" s="54"/>
      <c r="O611" s="53">
        <f>ROUND(SUM(O612,O613,O616,O615),3)</f>
        <v>0</v>
      </c>
      <c r="P611" s="54"/>
    </row>
    <row r="612" spans="1:16" x14ac:dyDescent="0.2">
      <c r="A612" s="37" t="s">
        <v>1867</v>
      </c>
      <c r="B612" s="37" t="s">
        <v>151</v>
      </c>
      <c r="C612" s="37" t="s">
        <v>33</v>
      </c>
      <c r="D612" s="37" t="s">
        <v>34</v>
      </c>
    </row>
    <row r="613" spans="1:16" x14ac:dyDescent="0.2">
      <c r="A613" s="37" t="s">
        <v>1868</v>
      </c>
      <c r="B613" s="37" t="s">
        <v>153</v>
      </c>
      <c r="C613" s="37" t="s">
        <v>33</v>
      </c>
      <c r="D613" s="37" t="s">
        <v>34</v>
      </c>
    </row>
    <row r="614" spans="1:16" x14ac:dyDescent="0.2">
      <c r="A614" s="37" t="s">
        <v>1869</v>
      </c>
      <c r="B614" s="37" t="s">
        <v>155</v>
      </c>
      <c r="C614" s="37" t="s">
        <v>33</v>
      </c>
      <c r="D614" s="37" t="s">
        <v>34</v>
      </c>
    </row>
    <row r="615" spans="1:16" x14ac:dyDescent="0.2">
      <c r="A615" s="37" t="s">
        <v>1870</v>
      </c>
      <c r="B615" s="37" t="s">
        <v>157</v>
      </c>
      <c r="C615" s="37" t="s">
        <v>33</v>
      </c>
      <c r="D615" s="37" t="s">
        <v>34</v>
      </c>
    </row>
    <row r="616" spans="1:16" x14ac:dyDescent="0.2">
      <c r="A616" s="37" t="s">
        <v>1871</v>
      </c>
      <c r="B616" s="37" t="s">
        <v>159</v>
      </c>
      <c r="C616" s="37" t="s">
        <v>33</v>
      </c>
      <c r="D616" s="37" t="s">
        <v>34</v>
      </c>
    </row>
    <row r="617" spans="1:16" ht="16.5" x14ac:dyDescent="0.3">
      <c r="A617" s="41" t="s">
        <v>1872</v>
      </c>
      <c r="B617" s="41"/>
      <c r="C617" s="41"/>
      <c r="D617" s="41" t="s">
        <v>29</v>
      </c>
      <c r="E617" s="42">
        <v>2018</v>
      </c>
      <c r="F617" s="42" t="s">
        <v>30</v>
      </c>
      <c r="G617" s="42">
        <v>2019</v>
      </c>
      <c r="H617" s="42" t="s">
        <v>30</v>
      </c>
      <c r="I617" s="42">
        <v>2020</v>
      </c>
      <c r="J617" s="42" t="s">
        <v>30</v>
      </c>
      <c r="K617" s="42">
        <v>2021</v>
      </c>
      <c r="L617" s="42" t="s">
        <v>30</v>
      </c>
      <c r="M617" s="42">
        <v>2022</v>
      </c>
      <c r="N617" s="42" t="s">
        <v>30</v>
      </c>
      <c r="O617" s="42">
        <v>2023</v>
      </c>
      <c r="P617" s="42" t="s">
        <v>30</v>
      </c>
    </row>
    <row r="618" spans="1:16" hidden="1" outlineLevel="1" x14ac:dyDescent="0.2">
      <c r="A618" s="37" t="s">
        <v>1873</v>
      </c>
      <c r="B618" s="37" t="s">
        <v>36</v>
      </c>
      <c r="C618" s="37" t="s">
        <v>33</v>
      </c>
      <c r="D618" s="37" t="s">
        <v>34</v>
      </c>
    </row>
    <row r="619" spans="1:16" hidden="1" outlineLevel="1" x14ac:dyDescent="0.2">
      <c r="A619" s="37" t="s">
        <v>1874</v>
      </c>
      <c r="B619" s="37" t="s">
        <v>38</v>
      </c>
      <c r="C619" s="37" t="s">
        <v>33</v>
      </c>
      <c r="D619" s="37" t="s">
        <v>34</v>
      </c>
    </row>
    <row r="620" spans="1:16" hidden="1" outlineLevel="1" x14ac:dyDescent="0.2">
      <c r="A620" s="37" t="s">
        <v>1875</v>
      </c>
      <c r="B620" s="37" t="s">
        <v>40</v>
      </c>
      <c r="C620" s="37" t="s">
        <v>33</v>
      </c>
      <c r="D620" s="37" t="s">
        <v>34</v>
      </c>
    </row>
    <row r="621" spans="1:16" hidden="1" outlineLevel="1" x14ac:dyDescent="0.2">
      <c r="A621" s="37" t="s">
        <v>1876</v>
      </c>
      <c r="B621" s="37" t="s">
        <v>42</v>
      </c>
      <c r="C621" s="37" t="s">
        <v>33</v>
      </c>
      <c r="D621" s="37" t="s">
        <v>34</v>
      </c>
    </row>
    <row r="622" spans="1:16" hidden="1" outlineLevel="1" x14ac:dyDescent="0.2">
      <c r="A622" s="37" t="s">
        <v>1877</v>
      </c>
      <c r="B622" s="37" t="s">
        <v>44</v>
      </c>
      <c r="C622" s="37" t="s">
        <v>33</v>
      </c>
      <c r="D622" s="37" t="s">
        <v>34</v>
      </c>
    </row>
    <row r="623" spans="1:16" hidden="1" outlineLevel="1" x14ac:dyDescent="0.2">
      <c r="A623" s="46" t="s">
        <v>1878</v>
      </c>
      <c r="B623" s="46" t="s">
        <v>46</v>
      </c>
      <c r="C623" s="46" t="s">
        <v>1879</v>
      </c>
      <c r="D623" s="46" t="s">
        <v>34</v>
      </c>
      <c r="E623" s="47">
        <f>ROUND(SUM(E618,E619,-E620,-E621,-E622),3)</f>
        <v>0</v>
      </c>
      <c r="F623" s="48"/>
      <c r="G623" s="47">
        <f>ROUND(SUM(G618,G619,-G620,-G621,-G622),3)</f>
        <v>0</v>
      </c>
      <c r="H623" s="48"/>
      <c r="I623" s="47">
        <f>ROUND(SUM(I618,I619,-I620,-I621,-I622),3)</f>
        <v>0</v>
      </c>
      <c r="J623" s="48"/>
      <c r="K623" s="47">
        <f>ROUND(SUM(K618,K619,-K620,-K621,-K622),3)</f>
        <v>0</v>
      </c>
      <c r="L623" s="48"/>
      <c r="M623" s="47">
        <f>ROUND(SUM(M618,M619,-M620,-M621,-M622),3)</f>
        <v>0</v>
      </c>
      <c r="N623" s="48"/>
      <c r="O623" s="47">
        <f>ROUND(SUM(O618,O619,-O620,-O621,-O622),3)</f>
        <v>0</v>
      </c>
      <c r="P623" s="48"/>
    </row>
    <row r="624" spans="1:16" hidden="1" outlineLevel="1" x14ac:dyDescent="0.2">
      <c r="A624" s="37" t="s">
        <v>1880</v>
      </c>
      <c r="B624" s="37" t="s">
        <v>1159</v>
      </c>
      <c r="C624" s="37" t="s">
        <v>33</v>
      </c>
      <c r="D624" s="37" t="s">
        <v>34</v>
      </c>
    </row>
    <row r="625" spans="1:16" hidden="1" outlineLevel="1" x14ac:dyDescent="0.2">
      <c r="A625" s="49" t="s">
        <v>1881</v>
      </c>
      <c r="B625" s="49" t="s">
        <v>49</v>
      </c>
      <c r="C625" s="49" t="s">
        <v>1882</v>
      </c>
      <c r="D625" s="49" t="s">
        <v>34</v>
      </c>
      <c r="E625" s="50">
        <f>ROUND(SUM(-E624,-E626,-E639,-E648,E623,-E649),3)</f>
        <v>0</v>
      </c>
      <c r="F625" s="51"/>
      <c r="G625" s="50">
        <f>ROUND(SUM(-G624,-G626,-G639,-G648,G623,-G649),3)</f>
        <v>0</v>
      </c>
      <c r="H625" s="51"/>
      <c r="I625" s="50">
        <f>ROUND(SUM(-I624,-I626,-I639,-I648,I623,-I649),3)</f>
        <v>0</v>
      </c>
      <c r="J625" s="51"/>
      <c r="K625" s="50">
        <f>ROUND(SUM(-K624,-K626,-K639,-K648,K623,-K649),3)</f>
        <v>0</v>
      </c>
      <c r="L625" s="51"/>
      <c r="M625" s="50">
        <f>ROUND(SUM(-M624,-M626,-M639,-M648,M623,-M649),3)</f>
        <v>0</v>
      </c>
      <c r="N625" s="51"/>
      <c r="O625" s="50">
        <f>ROUND(SUM(-O624,-O626,-O639,-O648,O623,-O649),3)</f>
        <v>0</v>
      </c>
      <c r="P625" s="51"/>
    </row>
    <row r="626" spans="1:16" hidden="1" outlineLevel="1" x14ac:dyDescent="0.2">
      <c r="A626" s="49" t="s">
        <v>1883</v>
      </c>
      <c r="B626" s="49" t="s">
        <v>52</v>
      </c>
      <c r="C626" s="49" t="s">
        <v>1884</v>
      </c>
      <c r="D626" s="49" t="s">
        <v>34</v>
      </c>
      <c r="E626" s="50">
        <f>ROUND(SUM(E634,E635,E636,E637,E627,E638),3)</f>
        <v>0</v>
      </c>
      <c r="F626" s="51"/>
      <c r="G626" s="50">
        <f>ROUND(SUM(G634,G635,G636,G637,G627,G638),3)</f>
        <v>0</v>
      </c>
      <c r="H626" s="51"/>
      <c r="I626" s="50">
        <f>ROUND(SUM(I634,I635,I636,I637,I627,I638),3)</f>
        <v>0</v>
      </c>
      <c r="J626" s="51"/>
      <c r="K626" s="50">
        <f>ROUND(SUM(K634,K635,K636,K637,K627,K638),3)</f>
        <v>0</v>
      </c>
      <c r="L626" s="51"/>
      <c r="M626" s="50">
        <f>ROUND(SUM(M634,M635,M636,M637,M627,M638),3)</f>
        <v>0</v>
      </c>
      <c r="N626" s="51"/>
      <c r="O626" s="50">
        <f>ROUND(SUM(O634,O635,O636,O637,O627,O638),3)</f>
        <v>0</v>
      </c>
      <c r="P626" s="51"/>
    </row>
    <row r="627" spans="1:16" hidden="1" outlineLevel="1" x14ac:dyDescent="0.2">
      <c r="A627" s="52" t="s">
        <v>1885</v>
      </c>
      <c r="B627" s="52" t="s">
        <v>55</v>
      </c>
      <c r="C627" s="52" t="s">
        <v>33</v>
      </c>
      <c r="D627" s="52" t="s">
        <v>34</v>
      </c>
      <c r="E627" s="53">
        <f>ROUND(SUM(E628,E629,E630,E631,E632,E633),3)</f>
        <v>0</v>
      </c>
      <c r="F627" s="54"/>
      <c r="G627" s="53">
        <f>ROUND(SUM(G628,G629,G630,G631,G632,G633),3)</f>
        <v>0</v>
      </c>
      <c r="H627" s="54"/>
      <c r="I627" s="53">
        <f>ROUND(SUM(I628,I629,I630,I631,I632,I633),3)</f>
        <v>0</v>
      </c>
      <c r="J627" s="54"/>
      <c r="K627" s="53">
        <f>ROUND(SUM(K628,K629,K630,K631,K632,K633),3)</f>
        <v>0</v>
      </c>
      <c r="L627" s="54"/>
      <c r="M627" s="53">
        <f>ROUND(SUM(M628,M629,M630,M631,M632,M633),3)</f>
        <v>0</v>
      </c>
      <c r="N627" s="54"/>
      <c r="O627" s="53">
        <f>ROUND(SUM(O628,O629,O630,O631,O632,O633),3)</f>
        <v>0</v>
      </c>
      <c r="P627" s="54"/>
    </row>
    <row r="628" spans="1:16" hidden="1" outlineLevel="1" x14ac:dyDescent="0.2">
      <c r="A628" s="37" t="s">
        <v>1886</v>
      </c>
      <c r="B628" s="37" t="s">
        <v>57</v>
      </c>
      <c r="C628" s="37" t="s">
        <v>33</v>
      </c>
      <c r="D628" s="37" t="s">
        <v>34</v>
      </c>
    </row>
    <row r="629" spans="1:16" hidden="1" outlineLevel="1" x14ac:dyDescent="0.2">
      <c r="A629" s="37" t="s">
        <v>1887</v>
      </c>
      <c r="B629" s="37" t="s">
        <v>59</v>
      </c>
      <c r="C629" s="37" t="s">
        <v>33</v>
      </c>
      <c r="D629" s="37" t="s">
        <v>34</v>
      </c>
    </row>
    <row r="630" spans="1:16" hidden="1" outlineLevel="1" x14ac:dyDescent="0.2">
      <c r="A630" s="37" t="s">
        <v>1888</v>
      </c>
      <c r="B630" s="37" t="s">
        <v>61</v>
      </c>
      <c r="C630" s="37" t="s">
        <v>33</v>
      </c>
      <c r="D630" s="37" t="s">
        <v>34</v>
      </c>
    </row>
    <row r="631" spans="1:16" hidden="1" outlineLevel="1" x14ac:dyDescent="0.2">
      <c r="A631" s="37" t="s">
        <v>1889</v>
      </c>
      <c r="B631" s="37" t="s">
        <v>63</v>
      </c>
      <c r="C631" s="37" t="s">
        <v>33</v>
      </c>
      <c r="D631" s="37" t="s">
        <v>34</v>
      </c>
    </row>
    <row r="632" spans="1:16" hidden="1" outlineLevel="1" x14ac:dyDescent="0.2">
      <c r="A632" s="37" t="s">
        <v>1890</v>
      </c>
      <c r="B632" s="37" t="s">
        <v>65</v>
      </c>
      <c r="C632" s="37" t="s">
        <v>33</v>
      </c>
      <c r="D632" s="37" t="s">
        <v>34</v>
      </c>
    </row>
    <row r="633" spans="1:16" hidden="1" outlineLevel="1" x14ac:dyDescent="0.2">
      <c r="A633" s="37" t="s">
        <v>1891</v>
      </c>
      <c r="B633" s="37" t="s">
        <v>67</v>
      </c>
      <c r="C633" s="37" t="s">
        <v>33</v>
      </c>
      <c r="D633" s="37" t="s">
        <v>34</v>
      </c>
    </row>
    <row r="634" spans="1:16" hidden="1" outlineLevel="1" x14ac:dyDescent="0.2">
      <c r="A634" s="37" t="s">
        <v>1892</v>
      </c>
      <c r="B634" s="37" t="s">
        <v>69</v>
      </c>
      <c r="C634" s="37" t="s">
        <v>33</v>
      </c>
      <c r="D634" s="37" t="s">
        <v>34</v>
      </c>
    </row>
    <row r="635" spans="1:16" hidden="1" outlineLevel="1" x14ac:dyDescent="0.2">
      <c r="A635" s="37" t="s">
        <v>1893</v>
      </c>
      <c r="B635" s="37" t="s">
        <v>71</v>
      </c>
      <c r="C635" s="37" t="s">
        <v>33</v>
      </c>
      <c r="D635" s="37" t="s">
        <v>34</v>
      </c>
    </row>
    <row r="636" spans="1:16" hidden="1" outlineLevel="1" x14ac:dyDescent="0.2">
      <c r="A636" s="37" t="s">
        <v>1894</v>
      </c>
      <c r="B636" s="37" t="s">
        <v>73</v>
      </c>
      <c r="C636" s="37" t="s">
        <v>33</v>
      </c>
      <c r="D636" s="37" t="s">
        <v>34</v>
      </c>
    </row>
    <row r="637" spans="1:16" hidden="1" outlineLevel="1" x14ac:dyDescent="0.2">
      <c r="A637" s="37" t="s">
        <v>1895</v>
      </c>
      <c r="B637" s="37" t="s">
        <v>1174</v>
      </c>
      <c r="C637" s="37" t="s">
        <v>33</v>
      </c>
      <c r="D637" s="37" t="s">
        <v>34</v>
      </c>
    </row>
    <row r="638" spans="1:16" hidden="1" outlineLevel="1" x14ac:dyDescent="0.2">
      <c r="A638" s="37" t="s">
        <v>1896</v>
      </c>
      <c r="B638" s="37" t="s">
        <v>79</v>
      </c>
      <c r="C638" s="37" t="s">
        <v>33</v>
      </c>
      <c r="D638" s="37" t="s">
        <v>34</v>
      </c>
    </row>
    <row r="639" spans="1:16" hidden="1" outlineLevel="1" x14ac:dyDescent="0.2">
      <c r="A639" s="52" t="s">
        <v>1897</v>
      </c>
      <c r="B639" s="52" t="s">
        <v>81</v>
      </c>
      <c r="C639" s="52" t="s">
        <v>1898</v>
      </c>
      <c r="D639" s="52" t="s">
        <v>34</v>
      </c>
      <c r="E639" s="53">
        <f>ROUND(SUM(E640,E641,E642,E643,E644,E645,E646,E647),3)</f>
        <v>0</v>
      </c>
      <c r="F639" s="54"/>
      <c r="G639" s="53">
        <f>ROUND(SUM(G640,G641,G642,G643,G644,G645,G646,G647),3)</f>
        <v>0</v>
      </c>
      <c r="H639" s="54"/>
      <c r="I639" s="53">
        <f>ROUND(SUM(I640,I641,I642,I643,I644,I645,I646,I647),3)</f>
        <v>0</v>
      </c>
      <c r="J639" s="54"/>
      <c r="K639" s="53">
        <f>ROUND(SUM(K640,K641,K642,K643,K644,K645,K646,K647),3)</f>
        <v>0</v>
      </c>
      <c r="L639" s="54"/>
      <c r="M639" s="53">
        <f>ROUND(SUM(M640,M641,M642,M643,M644,M645,M646,M647),3)</f>
        <v>0</v>
      </c>
      <c r="N639" s="54"/>
      <c r="O639" s="53">
        <f>ROUND(SUM(O640,O641,O642,O643,O644,O645,O646,O647),3)</f>
        <v>0</v>
      </c>
      <c r="P639" s="54"/>
    </row>
    <row r="640" spans="1:16" hidden="1" outlineLevel="1" x14ac:dyDescent="0.2">
      <c r="A640" s="37" t="s">
        <v>1899</v>
      </c>
      <c r="B640" s="37" t="s">
        <v>84</v>
      </c>
      <c r="C640" s="37" t="s">
        <v>33</v>
      </c>
      <c r="D640" s="37" t="s">
        <v>34</v>
      </c>
    </row>
    <row r="641" spans="1:16" hidden="1" outlineLevel="1" x14ac:dyDescent="0.2">
      <c r="A641" s="37" t="s">
        <v>1900</v>
      </c>
      <c r="B641" s="37" t="s">
        <v>1180</v>
      </c>
      <c r="C641" s="37" t="s">
        <v>33</v>
      </c>
      <c r="D641" s="37" t="s">
        <v>34</v>
      </c>
    </row>
    <row r="642" spans="1:16" hidden="1" outlineLevel="1" x14ac:dyDescent="0.2">
      <c r="A642" s="37" t="s">
        <v>1901</v>
      </c>
      <c r="B642" s="37" t="s">
        <v>69</v>
      </c>
      <c r="C642" s="37" t="s">
        <v>33</v>
      </c>
      <c r="D642" s="37" t="s">
        <v>34</v>
      </c>
    </row>
    <row r="643" spans="1:16" hidden="1" outlineLevel="1" x14ac:dyDescent="0.2">
      <c r="A643" s="37" t="s">
        <v>1902</v>
      </c>
      <c r="B643" s="37" t="s">
        <v>71</v>
      </c>
      <c r="C643" s="37" t="s">
        <v>33</v>
      </c>
      <c r="D643" s="37" t="s">
        <v>34</v>
      </c>
    </row>
    <row r="644" spans="1:16" hidden="1" outlineLevel="1" x14ac:dyDescent="0.2">
      <c r="A644" s="37" t="s">
        <v>1903</v>
      </c>
      <c r="B644" s="37" t="s">
        <v>75</v>
      </c>
      <c r="C644" s="37" t="s">
        <v>33</v>
      </c>
      <c r="D644" s="37" t="s">
        <v>34</v>
      </c>
    </row>
    <row r="645" spans="1:16" hidden="1" outlineLevel="1" x14ac:dyDescent="0.2">
      <c r="A645" s="37" t="s">
        <v>1904</v>
      </c>
      <c r="B645" s="37" t="s">
        <v>90</v>
      </c>
      <c r="C645" s="37" t="s">
        <v>33</v>
      </c>
      <c r="D645" s="37" t="s">
        <v>34</v>
      </c>
    </row>
    <row r="646" spans="1:16" hidden="1" outlineLevel="1" x14ac:dyDescent="0.2">
      <c r="A646" s="37" t="s">
        <v>1905</v>
      </c>
      <c r="B646" s="37" t="s">
        <v>92</v>
      </c>
      <c r="C646" s="37" t="s">
        <v>33</v>
      </c>
      <c r="D646" s="37" t="s">
        <v>34</v>
      </c>
    </row>
    <row r="647" spans="1:16" hidden="1" outlineLevel="1" x14ac:dyDescent="0.2">
      <c r="A647" s="37" t="s">
        <v>1906</v>
      </c>
      <c r="B647" s="37" t="s">
        <v>96</v>
      </c>
      <c r="C647" s="37" t="s">
        <v>33</v>
      </c>
      <c r="D647" s="37" t="s">
        <v>34</v>
      </c>
    </row>
    <row r="648" spans="1:16" hidden="1" outlineLevel="1" x14ac:dyDescent="0.2">
      <c r="A648" s="37" t="s">
        <v>1907</v>
      </c>
      <c r="B648" s="37" t="s">
        <v>98</v>
      </c>
      <c r="C648" s="37" t="s">
        <v>33</v>
      </c>
      <c r="D648" s="37" t="s">
        <v>34</v>
      </c>
    </row>
    <row r="649" spans="1:16" hidden="1" outlineLevel="1" x14ac:dyDescent="0.2">
      <c r="A649" s="46" t="s">
        <v>1908</v>
      </c>
      <c r="B649" s="46" t="s">
        <v>100</v>
      </c>
      <c r="C649" s="46" t="s">
        <v>1909</v>
      </c>
      <c r="D649" s="46" t="s">
        <v>34</v>
      </c>
      <c r="E649" s="47">
        <f>ROUND(SUM(E650,E652,E667,E674),3)</f>
        <v>0</v>
      </c>
      <c r="F649" s="48"/>
      <c r="G649" s="47">
        <f>ROUND(SUM(G650,G652,G667,G674),3)</f>
        <v>0</v>
      </c>
      <c r="H649" s="48"/>
      <c r="I649" s="47">
        <f>ROUND(SUM(I650,I652,I667,I674),3)</f>
        <v>0</v>
      </c>
      <c r="J649" s="48"/>
      <c r="K649" s="47">
        <f>ROUND(SUM(K650,K652,K667,K674),3)</f>
        <v>0</v>
      </c>
      <c r="L649" s="48"/>
      <c r="M649" s="47">
        <f>ROUND(SUM(M650,M652,M667,M674),3)</f>
        <v>0</v>
      </c>
      <c r="N649" s="48"/>
      <c r="O649" s="47">
        <f>ROUND(SUM(O650,O652,O667,O674),3)</f>
        <v>0</v>
      </c>
      <c r="P649" s="48"/>
    </row>
    <row r="650" spans="1:16" hidden="1" outlineLevel="1" x14ac:dyDescent="0.2">
      <c r="A650" s="37" t="s">
        <v>1910</v>
      </c>
      <c r="B650" s="37" t="s">
        <v>103</v>
      </c>
      <c r="C650" s="37" t="s">
        <v>33</v>
      </c>
      <c r="D650" s="37" t="s">
        <v>34</v>
      </c>
    </row>
    <row r="651" spans="1:16" hidden="1" outlineLevel="1" x14ac:dyDescent="0.2">
      <c r="A651" s="49" t="s">
        <v>1911</v>
      </c>
      <c r="B651" s="49" t="s">
        <v>105</v>
      </c>
      <c r="C651" s="49" t="s">
        <v>1912</v>
      </c>
      <c r="D651" s="49" t="s">
        <v>34</v>
      </c>
      <c r="E651" s="50">
        <f>ROUND(SUM(E652,E667,E674),3)</f>
        <v>0</v>
      </c>
      <c r="F651" s="51"/>
      <c r="G651" s="50">
        <f>ROUND(SUM(G652,G667,G674),3)</f>
        <v>0</v>
      </c>
      <c r="H651" s="51"/>
      <c r="I651" s="50">
        <f>ROUND(SUM(I652,I667,I674),3)</f>
        <v>0</v>
      </c>
      <c r="J651" s="51"/>
      <c r="K651" s="50">
        <f>ROUND(SUM(K652,K667,K674),3)</f>
        <v>0</v>
      </c>
      <c r="L651" s="51"/>
      <c r="M651" s="50">
        <f>ROUND(SUM(M652,M667,M674),3)</f>
        <v>0</v>
      </c>
      <c r="N651" s="51"/>
      <c r="O651" s="50">
        <f>ROUND(SUM(O652,O667,O674),3)</f>
        <v>0</v>
      </c>
      <c r="P651" s="51"/>
    </row>
    <row r="652" spans="1:16" hidden="1" outlineLevel="1" x14ac:dyDescent="0.2">
      <c r="A652" s="52" t="s">
        <v>1913</v>
      </c>
      <c r="B652" s="52" t="s">
        <v>108</v>
      </c>
      <c r="C652" s="52" t="s">
        <v>1914</v>
      </c>
      <c r="D652" s="52" t="s">
        <v>34</v>
      </c>
      <c r="E652" s="53">
        <f>ROUND(SUM(E653,E654,E655),3)</f>
        <v>0</v>
      </c>
      <c r="F652" s="54"/>
      <c r="G652" s="53">
        <f>ROUND(SUM(G653,G654,G655),3)</f>
        <v>0</v>
      </c>
      <c r="H652" s="54"/>
      <c r="I652" s="53">
        <f>ROUND(SUM(I653,I654,I655),3)</f>
        <v>0</v>
      </c>
      <c r="J652" s="54"/>
      <c r="K652" s="53">
        <f>ROUND(SUM(K653,K654,K655),3)</f>
        <v>0</v>
      </c>
      <c r="L652" s="54"/>
      <c r="M652" s="53">
        <f>ROUND(SUM(M653,M654,M655),3)</f>
        <v>0</v>
      </c>
      <c r="N652" s="54"/>
      <c r="O652" s="53">
        <f>ROUND(SUM(O653,O654,O655),3)</f>
        <v>0</v>
      </c>
      <c r="P652" s="54"/>
    </row>
    <row r="653" spans="1:16" hidden="1" outlineLevel="1" x14ac:dyDescent="0.2">
      <c r="A653" s="37" t="s">
        <v>1915</v>
      </c>
      <c r="B653" s="37" t="s">
        <v>111</v>
      </c>
      <c r="C653" s="37" t="s">
        <v>33</v>
      </c>
      <c r="D653" s="37" t="s">
        <v>34</v>
      </c>
    </row>
    <row r="654" spans="1:16" hidden="1" outlineLevel="1" x14ac:dyDescent="0.2">
      <c r="A654" s="37" t="s">
        <v>1916</v>
      </c>
      <c r="B654" s="37" t="s">
        <v>113</v>
      </c>
      <c r="C654" s="37" t="s">
        <v>33</v>
      </c>
      <c r="D654" s="37" t="s">
        <v>34</v>
      </c>
    </row>
    <row r="655" spans="1:16" hidden="1" outlineLevel="1" x14ac:dyDescent="0.2">
      <c r="A655" s="52" t="s">
        <v>1917</v>
      </c>
      <c r="B655" s="52" t="s">
        <v>115</v>
      </c>
      <c r="C655" s="52" t="s">
        <v>33</v>
      </c>
      <c r="D655" s="52" t="s">
        <v>34</v>
      </c>
      <c r="E655" s="53">
        <f>ROUND(SUM(E656,E657,E658,E659,E660,E661,E662,E663,E664,E665,E666),3)</f>
        <v>0</v>
      </c>
      <c r="F655" s="54"/>
      <c r="G655" s="53">
        <f>ROUND(SUM(G656,G657,G658,G659,G660,G661,G662,G663,G664,G665,G666),3)</f>
        <v>0</v>
      </c>
      <c r="H655" s="54"/>
      <c r="I655" s="53">
        <f>ROUND(SUM(I656,I657,I658,I659,I660,I661,I662,I663,I664,I665,I666),3)</f>
        <v>0</v>
      </c>
      <c r="J655" s="54"/>
      <c r="K655" s="53">
        <f>ROUND(SUM(K656,K657,K658,K659,K660,K661,K662,K663,K664,K665,K666),3)</f>
        <v>0</v>
      </c>
      <c r="L655" s="54"/>
      <c r="M655" s="53">
        <f>ROUND(SUM(M656,M657,M658,M659,M660,M661,M662,M663,M664,M665,M666),3)</f>
        <v>0</v>
      </c>
      <c r="N655" s="54"/>
      <c r="O655" s="53">
        <f>ROUND(SUM(O656,O657,O658,O659,O660,O661,O662,O663,O664,O665,O666),3)</f>
        <v>0</v>
      </c>
      <c r="P655" s="54"/>
    </row>
    <row r="656" spans="1:16" hidden="1" outlineLevel="1" x14ac:dyDescent="0.2">
      <c r="A656" s="37" t="s">
        <v>1918</v>
      </c>
      <c r="B656" s="37" t="s">
        <v>117</v>
      </c>
      <c r="C656" s="37" t="s">
        <v>33</v>
      </c>
      <c r="D656" s="37" t="s">
        <v>34</v>
      </c>
    </row>
    <row r="657" spans="1:16" hidden="1" outlineLevel="1" x14ac:dyDescent="0.2">
      <c r="A657" s="37" t="s">
        <v>1919</v>
      </c>
      <c r="B657" s="37" t="s">
        <v>119</v>
      </c>
      <c r="C657" s="37" t="s">
        <v>33</v>
      </c>
      <c r="D657" s="37" t="s">
        <v>34</v>
      </c>
    </row>
    <row r="658" spans="1:16" hidden="1" outlineLevel="1" x14ac:dyDescent="0.2">
      <c r="A658" s="37" t="s">
        <v>1920</v>
      </c>
      <c r="B658" s="37" t="s">
        <v>121</v>
      </c>
      <c r="C658" s="37" t="s">
        <v>33</v>
      </c>
      <c r="D658" s="37" t="s">
        <v>34</v>
      </c>
    </row>
    <row r="659" spans="1:16" hidden="1" outlineLevel="1" x14ac:dyDescent="0.2">
      <c r="A659" s="37" t="s">
        <v>1921</v>
      </c>
      <c r="B659" s="37" t="s">
        <v>123</v>
      </c>
      <c r="C659" s="37" t="s">
        <v>33</v>
      </c>
      <c r="D659" s="37" t="s">
        <v>34</v>
      </c>
    </row>
    <row r="660" spans="1:16" hidden="1" outlineLevel="1" x14ac:dyDescent="0.2">
      <c r="A660" s="37" t="s">
        <v>1922</v>
      </c>
      <c r="B660" s="37" t="s">
        <v>125</v>
      </c>
      <c r="C660" s="37" t="s">
        <v>33</v>
      </c>
      <c r="D660" s="37" t="s">
        <v>34</v>
      </c>
    </row>
    <row r="661" spans="1:16" hidden="1" outlineLevel="1" x14ac:dyDescent="0.2">
      <c r="A661" s="37" t="s">
        <v>1923</v>
      </c>
      <c r="B661" s="37" t="s">
        <v>127</v>
      </c>
      <c r="C661" s="37" t="s">
        <v>33</v>
      </c>
      <c r="D661" s="37" t="s">
        <v>34</v>
      </c>
    </row>
    <row r="662" spans="1:16" hidden="1" outlineLevel="1" x14ac:dyDescent="0.2">
      <c r="A662" s="37" t="s">
        <v>1924</v>
      </c>
      <c r="B662" s="37" t="s">
        <v>129</v>
      </c>
      <c r="C662" s="37" t="s">
        <v>33</v>
      </c>
      <c r="D662" s="37" t="s">
        <v>34</v>
      </c>
    </row>
    <row r="663" spans="1:16" hidden="1" outlineLevel="1" x14ac:dyDescent="0.2">
      <c r="A663" s="37" t="s">
        <v>1925</v>
      </c>
      <c r="B663" s="37" t="s">
        <v>131</v>
      </c>
      <c r="C663" s="37" t="s">
        <v>33</v>
      </c>
      <c r="D663" s="37" t="s">
        <v>34</v>
      </c>
    </row>
    <row r="664" spans="1:16" hidden="1" outlineLevel="1" x14ac:dyDescent="0.2">
      <c r="A664" s="37" t="s">
        <v>1926</v>
      </c>
      <c r="B664" s="37" t="s">
        <v>133</v>
      </c>
      <c r="C664" s="37" t="s">
        <v>33</v>
      </c>
      <c r="D664" s="37" t="s">
        <v>34</v>
      </c>
    </row>
    <row r="665" spans="1:16" hidden="1" outlineLevel="1" x14ac:dyDescent="0.2">
      <c r="A665" s="37" t="s">
        <v>1927</v>
      </c>
      <c r="B665" s="37" t="s">
        <v>135</v>
      </c>
      <c r="C665" s="37" t="s">
        <v>33</v>
      </c>
      <c r="D665" s="37" t="s">
        <v>34</v>
      </c>
    </row>
    <row r="666" spans="1:16" hidden="1" outlineLevel="1" x14ac:dyDescent="0.2">
      <c r="A666" s="37" t="s">
        <v>1928</v>
      </c>
      <c r="B666" s="37" t="s">
        <v>137</v>
      </c>
      <c r="C666" s="37" t="s">
        <v>33</v>
      </c>
      <c r="D666" s="37" t="s">
        <v>34</v>
      </c>
    </row>
    <row r="667" spans="1:16" hidden="1" outlineLevel="1" x14ac:dyDescent="0.2">
      <c r="A667" s="52" t="s">
        <v>1929</v>
      </c>
      <c r="B667" s="52" t="s">
        <v>139</v>
      </c>
      <c r="C667" s="52" t="s">
        <v>1930</v>
      </c>
      <c r="D667" s="52" t="s">
        <v>34</v>
      </c>
      <c r="E667" s="53">
        <f>ROUND(SUM(E668,E669,E670,E671,E673,E672),3)</f>
        <v>0</v>
      </c>
      <c r="F667" s="54"/>
      <c r="G667" s="53">
        <f>ROUND(SUM(G668,G669,G670,G671,G673,G672),3)</f>
        <v>0</v>
      </c>
      <c r="H667" s="54"/>
      <c r="I667" s="53">
        <f>ROUND(SUM(I668,I669,I670,I671,I673,I672),3)</f>
        <v>0</v>
      </c>
      <c r="J667" s="54"/>
      <c r="K667" s="53">
        <f>ROUND(SUM(K668,K669,K670,K671,K673,K672),3)</f>
        <v>0</v>
      </c>
      <c r="L667" s="54"/>
      <c r="M667" s="53">
        <f>ROUND(SUM(M668,M669,M670,M671,M673,M672),3)</f>
        <v>0</v>
      </c>
      <c r="N667" s="54"/>
      <c r="O667" s="53">
        <f>ROUND(SUM(O668,O669,O670,O671,O673,O672),3)</f>
        <v>0</v>
      </c>
      <c r="P667" s="54"/>
    </row>
    <row r="668" spans="1:16" hidden="1" outlineLevel="1" x14ac:dyDescent="0.2">
      <c r="A668" s="37" t="s">
        <v>1931</v>
      </c>
      <c r="B668" s="37" t="s">
        <v>1276</v>
      </c>
      <c r="C668" s="37" t="s">
        <v>33</v>
      </c>
      <c r="D668" s="37" t="s">
        <v>34</v>
      </c>
    </row>
    <row r="669" spans="1:16" hidden="1" outlineLevel="1" x14ac:dyDescent="0.2">
      <c r="A669" s="37" t="s">
        <v>1932</v>
      </c>
      <c r="B669" s="37" t="s">
        <v>142</v>
      </c>
      <c r="C669" s="37" t="s">
        <v>33</v>
      </c>
      <c r="D669" s="37" t="s">
        <v>34</v>
      </c>
    </row>
    <row r="670" spans="1:16" hidden="1" outlineLevel="1" x14ac:dyDescent="0.2">
      <c r="A670" s="37" t="s">
        <v>1933</v>
      </c>
      <c r="B670" s="37" t="s">
        <v>1279</v>
      </c>
      <c r="C670" s="37" t="s">
        <v>33</v>
      </c>
      <c r="D670" s="37" t="s">
        <v>34</v>
      </c>
    </row>
    <row r="671" spans="1:16" hidden="1" outlineLevel="1" x14ac:dyDescent="0.2">
      <c r="A671" s="37" t="s">
        <v>1934</v>
      </c>
      <c r="B671" s="37" t="s">
        <v>144</v>
      </c>
      <c r="C671" s="37" t="s">
        <v>33</v>
      </c>
      <c r="D671" s="37" t="s">
        <v>34</v>
      </c>
    </row>
    <row r="672" spans="1:16" hidden="1" outlineLevel="1" x14ac:dyDescent="0.2">
      <c r="A672" s="37" t="s">
        <v>1935</v>
      </c>
      <c r="B672" s="37" t="s">
        <v>1209</v>
      </c>
      <c r="C672" s="37" t="s">
        <v>33</v>
      </c>
      <c r="D672" s="37" t="s">
        <v>34</v>
      </c>
    </row>
    <row r="673" spans="1:16" hidden="1" outlineLevel="1" x14ac:dyDescent="0.2">
      <c r="A673" s="37" t="s">
        <v>1936</v>
      </c>
      <c r="B673" s="37" t="s">
        <v>146</v>
      </c>
      <c r="C673" s="37" t="s">
        <v>33</v>
      </c>
      <c r="D673" s="37" t="s">
        <v>34</v>
      </c>
    </row>
    <row r="674" spans="1:16" hidden="1" outlineLevel="1" x14ac:dyDescent="0.2">
      <c r="A674" s="52" t="s">
        <v>1937</v>
      </c>
      <c r="B674" s="52" t="s">
        <v>148</v>
      </c>
      <c r="C674" s="52" t="s">
        <v>1938</v>
      </c>
      <c r="D674" s="52" t="s">
        <v>34</v>
      </c>
      <c r="E674" s="53">
        <f>ROUND(SUM(E675,E676,E679,E678),3)</f>
        <v>0</v>
      </c>
      <c r="F674" s="54"/>
      <c r="G674" s="53">
        <f>ROUND(SUM(G675,G676,G679,G678),3)</f>
        <v>0</v>
      </c>
      <c r="H674" s="54"/>
      <c r="I674" s="53">
        <f>ROUND(SUM(I675,I676,I679,I678),3)</f>
        <v>0</v>
      </c>
      <c r="J674" s="54"/>
      <c r="K674" s="53">
        <f>ROUND(SUM(K675,K676,K679,K678),3)</f>
        <v>0</v>
      </c>
      <c r="L674" s="54"/>
      <c r="M674" s="53">
        <f>ROUND(SUM(M675,M676,M679,M678),3)</f>
        <v>0</v>
      </c>
      <c r="N674" s="54"/>
      <c r="O674" s="53">
        <f>ROUND(SUM(O675,O676,O679,O678),3)</f>
        <v>0</v>
      </c>
      <c r="P674" s="54"/>
    </row>
    <row r="675" spans="1:16" hidden="1" outlineLevel="1" x14ac:dyDescent="0.2">
      <c r="A675" s="37" t="s">
        <v>1939</v>
      </c>
      <c r="B675" s="37" t="s">
        <v>151</v>
      </c>
      <c r="C675" s="37" t="s">
        <v>33</v>
      </c>
      <c r="D675" s="37" t="s">
        <v>34</v>
      </c>
    </row>
    <row r="676" spans="1:16" hidden="1" outlineLevel="1" x14ac:dyDescent="0.2">
      <c r="A676" s="37" t="s">
        <v>1940</v>
      </c>
      <c r="B676" s="37" t="s">
        <v>153</v>
      </c>
      <c r="C676" s="37" t="s">
        <v>33</v>
      </c>
      <c r="D676" s="37" t="s">
        <v>34</v>
      </c>
    </row>
    <row r="677" spans="1:16" hidden="1" outlineLevel="1" x14ac:dyDescent="0.2">
      <c r="A677" s="37" t="s">
        <v>1941</v>
      </c>
      <c r="B677" s="37" t="s">
        <v>155</v>
      </c>
      <c r="C677" s="37" t="s">
        <v>33</v>
      </c>
      <c r="D677" s="37" t="s">
        <v>34</v>
      </c>
    </row>
    <row r="678" spans="1:16" hidden="1" outlineLevel="1" x14ac:dyDescent="0.2">
      <c r="A678" s="37" t="s">
        <v>1942</v>
      </c>
      <c r="B678" s="37" t="s">
        <v>157</v>
      </c>
      <c r="C678" s="37" t="s">
        <v>33</v>
      </c>
      <c r="D678" s="37" t="s">
        <v>34</v>
      </c>
    </row>
    <row r="679" spans="1:16" hidden="1" outlineLevel="1" x14ac:dyDescent="0.2">
      <c r="A679" s="37" t="s">
        <v>1943</v>
      </c>
      <c r="B679" s="37" t="s">
        <v>159</v>
      </c>
      <c r="C679" s="37" t="s">
        <v>33</v>
      </c>
      <c r="D679" s="37" t="s">
        <v>34</v>
      </c>
    </row>
    <row r="680" spans="1:16" ht="16.5" collapsed="1" x14ac:dyDescent="0.3">
      <c r="A680" s="39" t="s">
        <v>1944</v>
      </c>
      <c r="B680" s="39"/>
      <c r="C680" s="39"/>
      <c r="D680" s="39" t="s">
        <v>29</v>
      </c>
      <c r="E680" s="40">
        <v>2018</v>
      </c>
      <c r="F680" s="40" t="s">
        <v>30</v>
      </c>
      <c r="G680" s="40">
        <v>2019</v>
      </c>
      <c r="H680" s="40" t="s">
        <v>30</v>
      </c>
      <c r="I680" s="40">
        <v>2020</v>
      </c>
      <c r="J680" s="40" t="s">
        <v>30</v>
      </c>
      <c r="K680" s="40">
        <v>2021</v>
      </c>
      <c r="L680" s="40" t="s">
        <v>30</v>
      </c>
      <c r="M680" s="40">
        <v>2022</v>
      </c>
      <c r="N680" s="40" t="s">
        <v>30</v>
      </c>
      <c r="O680" s="40">
        <v>2023</v>
      </c>
      <c r="P680" s="40" t="s">
        <v>30</v>
      </c>
    </row>
    <row r="681" spans="1:16" x14ac:dyDescent="0.2">
      <c r="A681" s="52" t="s">
        <v>1945</v>
      </c>
      <c r="B681" s="52" t="s">
        <v>32</v>
      </c>
      <c r="C681" s="52" t="s">
        <v>1946</v>
      </c>
      <c r="D681" s="52" t="s">
        <v>34</v>
      </c>
      <c r="E681" s="53">
        <f>ROUND(SUM(E682,E683),3)</f>
        <v>0</v>
      </c>
      <c r="F681" s="54"/>
      <c r="G681" s="53">
        <f>ROUND(SUM(G682,G683),3)</f>
        <v>0</v>
      </c>
      <c r="H681" s="54"/>
      <c r="I681" s="53">
        <f>ROUND(SUM(I682,I683),3)</f>
        <v>0</v>
      </c>
      <c r="J681" s="54"/>
      <c r="K681" s="53">
        <f>ROUND(SUM(K682,K683),3)</f>
        <v>0</v>
      </c>
      <c r="L681" s="54"/>
      <c r="M681" s="53">
        <f>ROUND(SUM(M682,M683),3)</f>
        <v>0</v>
      </c>
      <c r="N681" s="54"/>
      <c r="O681" s="53">
        <f>ROUND(SUM(O682,O683),3)</f>
        <v>0</v>
      </c>
      <c r="P681" s="54"/>
    </row>
    <row r="682" spans="1:16" x14ac:dyDescent="0.2">
      <c r="A682" s="37" t="s">
        <v>1377</v>
      </c>
      <c r="B682" s="37" t="s">
        <v>1371</v>
      </c>
      <c r="C682" s="37" t="s">
        <v>33</v>
      </c>
      <c r="D682" s="37" t="s">
        <v>34</v>
      </c>
    </row>
    <row r="683" spans="1:16" x14ac:dyDescent="0.2">
      <c r="A683" s="37" t="s">
        <v>1947</v>
      </c>
      <c r="B683" s="37" t="s">
        <v>1397</v>
      </c>
      <c r="C683" s="37" t="s">
        <v>33</v>
      </c>
      <c r="D683" s="37" t="s">
        <v>34</v>
      </c>
    </row>
    <row r="684" spans="1:16" x14ac:dyDescent="0.2">
      <c r="A684" s="37" t="s">
        <v>1948</v>
      </c>
      <c r="B684" s="37" t="s">
        <v>36</v>
      </c>
      <c r="C684" s="37" t="s">
        <v>33</v>
      </c>
      <c r="D684" s="37" t="s">
        <v>34</v>
      </c>
    </row>
    <row r="685" spans="1:16" x14ac:dyDescent="0.2">
      <c r="A685" s="37" t="s">
        <v>1949</v>
      </c>
      <c r="B685" s="37" t="s">
        <v>38</v>
      </c>
      <c r="C685" s="37" t="s">
        <v>33</v>
      </c>
      <c r="D685" s="37" t="s">
        <v>34</v>
      </c>
    </row>
    <row r="686" spans="1:16" x14ac:dyDescent="0.2">
      <c r="A686" s="37" t="s">
        <v>1950</v>
      </c>
      <c r="B686" s="37" t="s">
        <v>40</v>
      </c>
      <c r="C686" s="37" t="s">
        <v>33</v>
      </c>
      <c r="D686" s="37" t="s">
        <v>34</v>
      </c>
    </row>
    <row r="687" spans="1:16" x14ac:dyDescent="0.2">
      <c r="A687" s="37" t="s">
        <v>1951</v>
      </c>
      <c r="B687" s="37" t="s">
        <v>42</v>
      </c>
      <c r="C687" s="37" t="s">
        <v>33</v>
      </c>
      <c r="D687" s="37" t="s">
        <v>34</v>
      </c>
    </row>
    <row r="688" spans="1:16" x14ac:dyDescent="0.2">
      <c r="A688" s="37" t="s">
        <v>1952</v>
      </c>
      <c r="B688" s="37" t="s">
        <v>44</v>
      </c>
      <c r="C688" s="37" t="s">
        <v>33</v>
      </c>
      <c r="D688" s="37" t="s">
        <v>34</v>
      </c>
    </row>
    <row r="689" spans="1:16" x14ac:dyDescent="0.2">
      <c r="A689" s="46" t="s">
        <v>1953</v>
      </c>
      <c r="B689" s="46" t="s">
        <v>46</v>
      </c>
      <c r="C689" s="46" t="s">
        <v>1954</v>
      </c>
      <c r="D689" s="46" t="s">
        <v>34</v>
      </c>
      <c r="E689" s="47">
        <f>ROUND(SUM(E682,E683,E684,E685,-E686,-E687,-E688),3)</f>
        <v>0</v>
      </c>
      <c r="F689" s="48"/>
      <c r="G689" s="47">
        <f>ROUND(SUM(G682,G683,G684,G685,-G686,-G687,-G688),3)</f>
        <v>0</v>
      </c>
      <c r="H689" s="48"/>
      <c r="I689" s="47">
        <f>ROUND(SUM(I682,I683,I684,I685,-I686,-I687,-I688),3)</f>
        <v>0</v>
      </c>
      <c r="J689" s="48"/>
      <c r="K689" s="47">
        <f>ROUND(SUM(K682,K683,K684,K685,-K686,-K687,-K688),3)</f>
        <v>0</v>
      </c>
      <c r="L689" s="48"/>
      <c r="M689" s="47">
        <f>ROUND(SUM(M682,M683,M684,M685,-M686,-M687,-M688),3)</f>
        <v>0</v>
      </c>
      <c r="N689" s="48"/>
      <c r="O689" s="47">
        <f>ROUND(SUM(O682,O683,O684,O685,-O686,-O687,-O688),3)</f>
        <v>0</v>
      </c>
      <c r="P689" s="48"/>
    </row>
    <row r="690" spans="1:16" x14ac:dyDescent="0.2">
      <c r="A690" s="37" t="s">
        <v>1955</v>
      </c>
      <c r="B690" s="37" t="s">
        <v>1159</v>
      </c>
      <c r="C690" s="37" t="s">
        <v>33</v>
      </c>
      <c r="D690" s="37" t="s">
        <v>34</v>
      </c>
    </row>
    <row r="691" spans="1:16" x14ac:dyDescent="0.2">
      <c r="A691" s="49" t="s">
        <v>1956</v>
      </c>
      <c r="B691" s="49" t="s">
        <v>49</v>
      </c>
      <c r="C691" s="49" t="s">
        <v>1957</v>
      </c>
      <c r="D691" s="49" t="s">
        <v>34</v>
      </c>
      <c r="E691" s="50">
        <f>ROUND(SUM(-E690,-E692,-E707,-E715,E689,-E716),3)</f>
        <v>0</v>
      </c>
      <c r="F691" s="51"/>
      <c r="G691" s="50">
        <f>ROUND(SUM(-G690,-G692,-G707,-G715,G689,-G716),3)</f>
        <v>0</v>
      </c>
      <c r="H691" s="51"/>
      <c r="I691" s="50">
        <f>ROUND(SUM(-I690,-I692,-I707,-I715,I689,-I716),3)</f>
        <v>0</v>
      </c>
      <c r="J691" s="51"/>
      <c r="K691" s="50">
        <f>ROUND(SUM(-K690,-K692,-K707,-K715,K689,-K716),3)</f>
        <v>0</v>
      </c>
      <c r="L691" s="51"/>
      <c r="M691" s="50">
        <f>ROUND(SUM(-M690,-M692,-M707,-M715,M689,-M716),3)</f>
        <v>0</v>
      </c>
      <c r="N691" s="51"/>
      <c r="O691" s="50">
        <f>ROUND(SUM(-O690,-O692,-O707,-O715,O689,-O716),3)</f>
        <v>0</v>
      </c>
      <c r="P691" s="51"/>
    </row>
    <row r="692" spans="1:16" x14ac:dyDescent="0.2">
      <c r="A692" s="49" t="s">
        <v>1958</v>
      </c>
      <c r="B692" s="49" t="s">
        <v>52</v>
      </c>
      <c r="C692" s="49" t="s">
        <v>1959</v>
      </c>
      <c r="D692" s="49" t="s">
        <v>34</v>
      </c>
      <c r="E692" s="50">
        <f>ROUND(SUM(E700,E701,E702,E703,E704,E705,E693,E706),3)</f>
        <v>0</v>
      </c>
      <c r="F692" s="51"/>
      <c r="G692" s="50">
        <f>ROUND(SUM(G700,G701,G702,G703,G704,G705,G693,G706),3)</f>
        <v>0</v>
      </c>
      <c r="H692" s="51"/>
      <c r="I692" s="50">
        <f>ROUND(SUM(I700,I701,I702,I703,I704,I705,I693,I706),3)</f>
        <v>0</v>
      </c>
      <c r="J692" s="51"/>
      <c r="K692" s="50">
        <f>ROUND(SUM(K700,K701,K702,K703,K704,K705,K693,K706),3)</f>
        <v>0</v>
      </c>
      <c r="L692" s="51"/>
      <c r="M692" s="50">
        <f>ROUND(SUM(M700,M701,M702,M703,M704,M705,M693,M706),3)</f>
        <v>0</v>
      </c>
      <c r="N692" s="51"/>
      <c r="O692" s="50">
        <f>ROUND(SUM(O700,O701,O702,O703,O704,O705,O693,O706),3)</f>
        <v>0</v>
      </c>
      <c r="P692" s="51"/>
    </row>
    <row r="693" spans="1:16" x14ac:dyDescent="0.2">
      <c r="A693" s="52" t="s">
        <v>1960</v>
      </c>
      <c r="B693" s="52" t="s">
        <v>55</v>
      </c>
      <c r="C693" s="52" t="s">
        <v>33</v>
      </c>
      <c r="D693" s="52" t="s">
        <v>34</v>
      </c>
      <c r="E693" s="53">
        <f>ROUND(SUM(E694,E695,E696,E697,E698,E699),3)</f>
        <v>0</v>
      </c>
      <c r="F693" s="54"/>
      <c r="G693" s="53">
        <f>ROUND(SUM(G694,G695,G696,G697,G698,G699),3)</f>
        <v>0</v>
      </c>
      <c r="H693" s="54"/>
      <c r="I693" s="53">
        <f>ROUND(SUM(I694,I695,I696,I697,I698,I699),3)</f>
        <v>0</v>
      </c>
      <c r="J693" s="54"/>
      <c r="K693" s="53">
        <f>ROUND(SUM(K694,K695,K696,K697,K698,K699),3)</f>
        <v>0</v>
      </c>
      <c r="L693" s="54"/>
      <c r="M693" s="53">
        <f>ROUND(SUM(M694,M695,M696,M697,M698,M699),3)</f>
        <v>0</v>
      </c>
      <c r="N693" s="54"/>
      <c r="O693" s="53">
        <f>ROUND(SUM(O694,O695,O696,O697,O698,O699),3)</f>
        <v>0</v>
      </c>
      <c r="P693" s="54"/>
    </row>
    <row r="694" spans="1:16" x14ac:dyDescent="0.2">
      <c r="A694" s="37" t="s">
        <v>1961</v>
      </c>
      <c r="B694" s="37" t="s">
        <v>57</v>
      </c>
      <c r="C694" s="37" t="s">
        <v>33</v>
      </c>
      <c r="D694" s="37" t="s">
        <v>34</v>
      </c>
    </row>
    <row r="695" spans="1:16" x14ac:dyDescent="0.2">
      <c r="A695" s="37" t="s">
        <v>1962</v>
      </c>
      <c r="B695" s="37" t="s">
        <v>59</v>
      </c>
      <c r="C695" s="37" t="s">
        <v>33</v>
      </c>
      <c r="D695" s="37" t="s">
        <v>34</v>
      </c>
    </row>
    <row r="696" spans="1:16" x14ac:dyDescent="0.2">
      <c r="A696" s="37" t="s">
        <v>1963</v>
      </c>
      <c r="B696" s="37" t="s">
        <v>61</v>
      </c>
      <c r="C696" s="37" t="s">
        <v>33</v>
      </c>
      <c r="D696" s="37" t="s">
        <v>34</v>
      </c>
    </row>
    <row r="697" spans="1:16" x14ac:dyDescent="0.2">
      <c r="A697" s="37" t="s">
        <v>1964</v>
      </c>
      <c r="B697" s="37" t="s">
        <v>63</v>
      </c>
      <c r="C697" s="37" t="s">
        <v>33</v>
      </c>
      <c r="D697" s="37" t="s">
        <v>34</v>
      </c>
    </row>
    <row r="698" spans="1:16" x14ac:dyDescent="0.2">
      <c r="A698" s="37" t="s">
        <v>1965</v>
      </c>
      <c r="B698" s="37" t="s">
        <v>65</v>
      </c>
      <c r="C698" s="37" t="s">
        <v>33</v>
      </c>
      <c r="D698" s="37" t="s">
        <v>34</v>
      </c>
    </row>
    <row r="699" spans="1:16" x14ac:dyDescent="0.2">
      <c r="A699" s="37" t="s">
        <v>1966</v>
      </c>
      <c r="B699" s="37" t="s">
        <v>67</v>
      </c>
      <c r="C699" s="37" t="s">
        <v>33</v>
      </c>
      <c r="D699" s="37" t="s">
        <v>34</v>
      </c>
    </row>
    <row r="700" spans="1:16" x14ac:dyDescent="0.2">
      <c r="A700" s="37" t="s">
        <v>1967</v>
      </c>
      <c r="B700" s="37" t="s">
        <v>69</v>
      </c>
      <c r="C700" s="37" t="s">
        <v>33</v>
      </c>
      <c r="D700" s="37" t="s">
        <v>34</v>
      </c>
    </row>
    <row r="701" spans="1:16" x14ac:dyDescent="0.2">
      <c r="A701" s="37" t="s">
        <v>1968</v>
      </c>
      <c r="B701" s="37" t="s">
        <v>71</v>
      </c>
      <c r="C701" s="37" t="s">
        <v>33</v>
      </c>
      <c r="D701" s="37" t="s">
        <v>34</v>
      </c>
    </row>
    <row r="702" spans="1:16" x14ac:dyDescent="0.2">
      <c r="A702" s="37" t="s">
        <v>1969</v>
      </c>
      <c r="B702" s="37" t="s">
        <v>73</v>
      </c>
      <c r="C702" s="37" t="s">
        <v>33</v>
      </c>
      <c r="D702" s="37" t="s">
        <v>34</v>
      </c>
    </row>
    <row r="703" spans="1:16" x14ac:dyDescent="0.2">
      <c r="A703" s="37" t="s">
        <v>1970</v>
      </c>
      <c r="B703" s="37" t="s">
        <v>75</v>
      </c>
      <c r="C703" s="37" t="s">
        <v>33</v>
      </c>
      <c r="D703" s="37" t="s">
        <v>34</v>
      </c>
    </row>
    <row r="704" spans="1:16" x14ac:dyDescent="0.2">
      <c r="A704" s="37" t="s">
        <v>1971</v>
      </c>
      <c r="B704" s="37" t="s">
        <v>1174</v>
      </c>
      <c r="C704" s="37" t="s">
        <v>33</v>
      </c>
      <c r="D704" s="37" t="s">
        <v>34</v>
      </c>
    </row>
    <row r="705" spans="1:16" x14ac:dyDescent="0.2">
      <c r="A705" s="37" t="s">
        <v>1972</v>
      </c>
      <c r="B705" s="37" t="s">
        <v>1241</v>
      </c>
      <c r="C705" s="37" t="s">
        <v>33</v>
      </c>
      <c r="D705" s="37" t="s">
        <v>34</v>
      </c>
    </row>
    <row r="706" spans="1:16" x14ac:dyDescent="0.2">
      <c r="A706" s="37" t="s">
        <v>1973</v>
      </c>
      <c r="B706" s="37" t="s">
        <v>79</v>
      </c>
      <c r="C706" s="37" t="s">
        <v>33</v>
      </c>
      <c r="D706" s="37" t="s">
        <v>34</v>
      </c>
    </row>
    <row r="707" spans="1:16" x14ac:dyDescent="0.2">
      <c r="A707" s="52" t="s">
        <v>1974</v>
      </c>
      <c r="B707" s="52" t="s">
        <v>81</v>
      </c>
      <c r="C707" s="52" t="s">
        <v>1975</v>
      </c>
      <c r="D707" s="52" t="s">
        <v>34</v>
      </c>
      <c r="E707" s="53">
        <f>ROUND(SUM(E708,E709,E710,E711,E712,E713,E714),3)</f>
        <v>0</v>
      </c>
      <c r="F707" s="54"/>
      <c r="G707" s="53">
        <f>ROUND(SUM(G708,G709,G710,G711,G712,G713,G714),3)</f>
        <v>0</v>
      </c>
      <c r="H707" s="54"/>
      <c r="I707" s="53">
        <f>ROUND(SUM(I708,I709,I710,I711,I712,I713,I714),3)</f>
        <v>0</v>
      </c>
      <c r="J707" s="54"/>
      <c r="K707" s="53">
        <f>ROUND(SUM(K708,K709,K710,K711,K712,K713,K714),3)</f>
        <v>0</v>
      </c>
      <c r="L707" s="54"/>
      <c r="M707" s="53">
        <f>ROUND(SUM(M708,M709,M710,M711,M712,M713,M714),3)</f>
        <v>0</v>
      </c>
      <c r="N707" s="54"/>
      <c r="O707" s="53">
        <f>ROUND(SUM(O708,O709,O710,O711,O712,O713,O714),3)</f>
        <v>0</v>
      </c>
      <c r="P707" s="54"/>
    </row>
    <row r="708" spans="1:16" x14ac:dyDescent="0.2">
      <c r="A708" s="37" t="s">
        <v>1976</v>
      </c>
      <c r="B708" s="37" t="s">
        <v>84</v>
      </c>
      <c r="C708" s="37" t="s">
        <v>33</v>
      </c>
      <c r="D708" s="37" t="s">
        <v>34</v>
      </c>
    </row>
    <row r="709" spans="1:16" x14ac:dyDescent="0.2">
      <c r="A709" s="37" t="s">
        <v>1977</v>
      </c>
      <c r="B709" s="37" t="s">
        <v>1180</v>
      </c>
      <c r="C709" s="37" t="s">
        <v>33</v>
      </c>
      <c r="D709" s="37" t="s">
        <v>34</v>
      </c>
    </row>
    <row r="710" spans="1:16" x14ac:dyDescent="0.2">
      <c r="A710" s="37" t="s">
        <v>1978</v>
      </c>
      <c r="B710" s="37" t="s">
        <v>69</v>
      </c>
      <c r="C710" s="37" t="s">
        <v>33</v>
      </c>
      <c r="D710" s="37" t="s">
        <v>34</v>
      </c>
    </row>
    <row r="711" spans="1:16" x14ac:dyDescent="0.2">
      <c r="A711" s="37" t="s">
        <v>1979</v>
      </c>
      <c r="B711" s="37" t="s">
        <v>71</v>
      </c>
      <c r="C711" s="37" t="s">
        <v>33</v>
      </c>
      <c r="D711" s="37" t="s">
        <v>34</v>
      </c>
    </row>
    <row r="712" spans="1:16" x14ac:dyDescent="0.2">
      <c r="A712" s="37" t="s">
        <v>1980</v>
      </c>
      <c r="B712" s="37" t="s">
        <v>90</v>
      </c>
      <c r="C712" s="37" t="s">
        <v>33</v>
      </c>
      <c r="D712" s="37" t="s">
        <v>34</v>
      </c>
    </row>
    <row r="713" spans="1:16" x14ac:dyDescent="0.2">
      <c r="A713" s="37" t="s">
        <v>1981</v>
      </c>
      <c r="B713" s="37" t="s">
        <v>92</v>
      </c>
      <c r="C713" s="37" t="s">
        <v>33</v>
      </c>
      <c r="D713" s="37" t="s">
        <v>34</v>
      </c>
    </row>
    <row r="714" spans="1:16" x14ac:dyDescent="0.2">
      <c r="A714" s="37" t="s">
        <v>1982</v>
      </c>
      <c r="B714" s="37" t="s">
        <v>96</v>
      </c>
      <c r="C714" s="37" t="s">
        <v>33</v>
      </c>
      <c r="D714" s="37" t="s">
        <v>34</v>
      </c>
    </row>
    <row r="715" spans="1:16" x14ac:dyDescent="0.2">
      <c r="A715" s="37" t="s">
        <v>1983</v>
      </c>
      <c r="B715" s="37" t="s">
        <v>98</v>
      </c>
      <c r="C715" s="37" t="s">
        <v>33</v>
      </c>
      <c r="D715" s="37" t="s">
        <v>34</v>
      </c>
    </row>
    <row r="716" spans="1:16" x14ac:dyDescent="0.2">
      <c r="A716" s="46" t="s">
        <v>1984</v>
      </c>
      <c r="B716" s="46" t="s">
        <v>100</v>
      </c>
      <c r="C716" s="46" t="s">
        <v>1985</v>
      </c>
      <c r="D716" s="46" t="s">
        <v>34</v>
      </c>
      <c r="E716" s="47">
        <f>ROUND(SUM(E717,E719,E734,E741),3)</f>
        <v>0</v>
      </c>
      <c r="F716" s="48"/>
      <c r="G716" s="47">
        <f>ROUND(SUM(G717,G719,G734,G741),3)</f>
        <v>0</v>
      </c>
      <c r="H716" s="48"/>
      <c r="I716" s="47">
        <f>ROUND(SUM(I717,I719,I734,I741),3)</f>
        <v>0</v>
      </c>
      <c r="J716" s="48"/>
      <c r="K716" s="47">
        <f>ROUND(SUM(K717,K719,K734,K741),3)</f>
        <v>0</v>
      </c>
      <c r="L716" s="48"/>
      <c r="M716" s="47">
        <f>ROUND(SUM(M717,M719,M734,M741),3)</f>
        <v>0</v>
      </c>
      <c r="N716" s="48"/>
      <c r="O716" s="47">
        <f>ROUND(SUM(O717,O719,O734,O741),3)</f>
        <v>0</v>
      </c>
      <c r="P716" s="48"/>
    </row>
    <row r="717" spans="1:16" x14ac:dyDescent="0.2">
      <c r="A717" s="37" t="s">
        <v>1986</v>
      </c>
      <c r="B717" s="37" t="s">
        <v>103</v>
      </c>
      <c r="C717" s="37" t="s">
        <v>33</v>
      </c>
      <c r="D717" s="37" t="s">
        <v>34</v>
      </c>
    </row>
    <row r="718" spans="1:16" x14ac:dyDescent="0.2">
      <c r="A718" s="49" t="s">
        <v>1987</v>
      </c>
      <c r="B718" s="49" t="s">
        <v>105</v>
      </c>
      <c r="C718" s="49" t="s">
        <v>1988</v>
      </c>
      <c r="D718" s="49" t="s">
        <v>34</v>
      </c>
      <c r="E718" s="50">
        <f>ROUND(SUM(E719,E734,E741),3)</f>
        <v>0</v>
      </c>
      <c r="F718" s="51"/>
      <c r="G718" s="50">
        <f>ROUND(SUM(G719,G734,G741),3)</f>
        <v>0</v>
      </c>
      <c r="H718" s="51"/>
      <c r="I718" s="50">
        <f>ROUND(SUM(I719,I734,I741),3)</f>
        <v>0</v>
      </c>
      <c r="J718" s="51"/>
      <c r="K718" s="50">
        <f>ROUND(SUM(K719,K734,K741),3)</f>
        <v>0</v>
      </c>
      <c r="L718" s="51"/>
      <c r="M718" s="50">
        <f>ROUND(SUM(M719,M734,M741),3)</f>
        <v>0</v>
      </c>
      <c r="N718" s="51"/>
      <c r="O718" s="50">
        <f>ROUND(SUM(O719,O734,O741),3)</f>
        <v>0</v>
      </c>
      <c r="P718" s="51"/>
    </row>
    <row r="719" spans="1:16" x14ac:dyDescent="0.2">
      <c r="A719" s="52" t="s">
        <v>1989</v>
      </c>
      <c r="B719" s="52" t="s">
        <v>108</v>
      </c>
      <c r="C719" s="52" t="s">
        <v>1990</v>
      </c>
      <c r="D719" s="52" t="s">
        <v>34</v>
      </c>
      <c r="E719" s="53">
        <f>ROUND(SUM(E720,E721,E722),3)</f>
        <v>0</v>
      </c>
      <c r="F719" s="54"/>
      <c r="G719" s="53">
        <f>ROUND(SUM(G720,G721,G722),3)</f>
        <v>0</v>
      </c>
      <c r="H719" s="54"/>
      <c r="I719" s="53">
        <f>ROUND(SUM(I720,I721,I722),3)</f>
        <v>0</v>
      </c>
      <c r="J719" s="54"/>
      <c r="K719" s="53">
        <f>ROUND(SUM(K720,K721,K722),3)</f>
        <v>0</v>
      </c>
      <c r="L719" s="54"/>
      <c r="M719" s="53">
        <f>ROUND(SUM(M720,M721,M722),3)</f>
        <v>0</v>
      </c>
      <c r="N719" s="54"/>
      <c r="O719" s="53">
        <f>ROUND(SUM(O720,O721,O722),3)</f>
        <v>0</v>
      </c>
      <c r="P719" s="54"/>
    </row>
    <row r="720" spans="1:16" x14ac:dyDescent="0.2">
      <c r="A720" s="37" t="s">
        <v>1991</v>
      </c>
      <c r="B720" s="37" t="s">
        <v>111</v>
      </c>
      <c r="C720" s="37" t="s">
        <v>33</v>
      </c>
      <c r="D720" s="37" t="s">
        <v>34</v>
      </c>
    </row>
    <row r="721" spans="1:16" x14ac:dyDescent="0.2">
      <c r="A721" s="37" t="s">
        <v>1992</v>
      </c>
      <c r="B721" s="37" t="s">
        <v>113</v>
      </c>
      <c r="C721" s="37" t="s">
        <v>33</v>
      </c>
      <c r="D721" s="37" t="s">
        <v>34</v>
      </c>
    </row>
    <row r="722" spans="1:16" x14ac:dyDescent="0.2">
      <c r="A722" s="52" t="s">
        <v>1993</v>
      </c>
      <c r="B722" s="52" t="s">
        <v>115</v>
      </c>
      <c r="C722" s="52" t="s">
        <v>33</v>
      </c>
      <c r="D722" s="52" t="s">
        <v>34</v>
      </c>
      <c r="E722" s="53">
        <f>ROUND(SUM(E723,E724,E725,E726,E727,E728,E729,E730,E731,E732,E733),3)</f>
        <v>0</v>
      </c>
      <c r="F722" s="54"/>
      <c r="G722" s="53">
        <f>ROUND(SUM(G723,G724,G725,G726,G727,G728,G729,G730,G731,G732,G733),3)</f>
        <v>0</v>
      </c>
      <c r="H722" s="54"/>
      <c r="I722" s="53">
        <f>ROUND(SUM(I723,I724,I725,I726,I727,I728,I729,I730,I731,I732,I733),3)</f>
        <v>0</v>
      </c>
      <c r="J722" s="54"/>
      <c r="K722" s="53">
        <f>ROUND(SUM(K723,K724,K725,K726,K727,K728,K729,K730,K731,K732,K733),3)</f>
        <v>0</v>
      </c>
      <c r="L722" s="54"/>
      <c r="M722" s="53">
        <f>ROUND(SUM(M723,M724,M725,M726,M727,M728,M729,M730,M731,M732,M733),3)</f>
        <v>0</v>
      </c>
      <c r="N722" s="54"/>
      <c r="O722" s="53">
        <f>ROUND(SUM(O723,O724,O725,O726,O727,O728,O729,O730,O731,O732,O733),3)</f>
        <v>0</v>
      </c>
      <c r="P722" s="54"/>
    </row>
    <row r="723" spans="1:16" x14ac:dyDescent="0.2">
      <c r="A723" s="37" t="s">
        <v>1994</v>
      </c>
      <c r="B723" s="37" t="s">
        <v>117</v>
      </c>
      <c r="C723" s="37" t="s">
        <v>33</v>
      </c>
      <c r="D723" s="37" t="s">
        <v>34</v>
      </c>
    </row>
    <row r="724" spans="1:16" x14ac:dyDescent="0.2">
      <c r="A724" s="37" t="s">
        <v>1995</v>
      </c>
      <c r="B724" s="37" t="s">
        <v>119</v>
      </c>
      <c r="C724" s="37" t="s">
        <v>33</v>
      </c>
      <c r="D724" s="37" t="s">
        <v>34</v>
      </c>
    </row>
    <row r="725" spans="1:16" x14ac:dyDescent="0.2">
      <c r="A725" s="37" t="s">
        <v>1996</v>
      </c>
      <c r="B725" s="37" t="s">
        <v>121</v>
      </c>
      <c r="C725" s="37" t="s">
        <v>33</v>
      </c>
      <c r="D725" s="37" t="s">
        <v>34</v>
      </c>
    </row>
    <row r="726" spans="1:16" x14ac:dyDescent="0.2">
      <c r="A726" s="37" t="s">
        <v>1997</v>
      </c>
      <c r="B726" s="37" t="s">
        <v>123</v>
      </c>
      <c r="C726" s="37" t="s">
        <v>33</v>
      </c>
      <c r="D726" s="37" t="s">
        <v>34</v>
      </c>
    </row>
    <row r="727" spans="1:16" x14ac:dyDescent="0.2">
      <c r="A727" s="37" t="s">
        <v>1998</v>
      </c>
      <c r="B727" s="37" t="s">
        <v>125</v>
      </c>
      <c r="C727" s="37" t="s">
        <v>33</v>
      </c>
      <c r="D727" s="37" t="s">
        <v>34</v>
      </c>
    </row>
    <row r="728" spans="1:16" x14ac:dyDescent="0.2">
      <c r="A728" s="37" t="s">
        <v>1999</v>
      </c>
      <c r="B728" s="37" t="s">
        <v>127</v>
      </c>
      <c r="C728" s="37" t="s">
        <v>33</v>
      </c>
      <c r="D728" s="37" t="s">
        <v>34</v>
      </c>
    </row>
    <row r="729" spans="1:16" x14ac:dyDescent="0.2">
      <c r="A729" s="37" t="s">
        <v>2000</v>
      </c>
      <c r="B729" s="37" t="s">
        <v>129</v>
      </c>
      <c r="C729" s="37" t="s">
        <v>33</v>
      </c>
      <c r="D729" s="37" t="s">
        <v>34</v>
      </c>
    </row>
    <row r="730" spans="1:16" x14ac:dyDescent="0.2">
      <c r="A730" s="37" t="s">
        <v>2001</v>
      </c>
      <c r="B730" s="37" t="s">
        <v>131</v>
      </c>
      <c r="C730" s="37" t="s">
        <v>33</v>
      </c>
      <c r="D730" s="37" t="s">
        <v>34</v>
      </c>
    </row>
    <row r="731" spans="1:16" x14ac:dyDescent="0.2">
      <c r="A731" s="37" t="s">
        <v>2002</v>
      </c>
      <c r="B731" s="37" t="s">
        <v>133</v>
      </c>
      <c r="C731" s="37" t="s">
        <v>33</v>
      </c>
      <c r="D731" s="37" t="s">
        <v>34</v>
      </c>
    </row>
    <row r="732" spans="1:16" x14ac:dyDescent="0.2">
      <c r="A732" s="37" t="s">
        <v>2003</v>
      </c>
      <c r="B732" s="37" t="s">
        <v>135</v>
      </c>
      <c r="C732" s="37" t="s">
        <v>33</v>
      </c>
      <c r="D732" s="37" t="s">
        <v>34</v>
      </c>
    </row>
    <row r="733" spans="1:16" x14ac:dyDescent="0.2">
      <c r="A733" s="37" t="s">
        <v>2004</v>
      </c>
      <c r="B733" s="37" t="s">
        <v>137</v>
      </c>
      <c r="C733" s="37" t="s">
        <v>33</v>
      </c>
      <c r="D733" s="37" t="s">
        <v>34</v>
      </c>
    </row>
    <row r="734" spans="1:16" x14ac:dyDescent="0.2">
      <c r="A734" s="52" t="s">
        <v>2005</v>
      </c>
      <c r="B734" s="52" t="s">
        <v>139</v>
      </c>
      <c r="C734" s="52" t="s">
        <v>2006</v>
      </c>
      <c r="D734" s="52" t="s">
        <v>34</v>
      </c>
      <c r="E734" s="53">
        <f>ROUND(SUM(E735,E736,E737,E738,E740,E739),3)</f>
        <v>0</v>
      </c>
      <c r="F734" s="54"/>
      <c r="G734" s="53">
        <f>ROUND(SUM(G735,G736,G737,G738,G740,G739),3)</f>
        <v>0</v>
      </c>
      <c r="H734" s="54"/>
      <c r="I734" s="53">
        <f>ROUND(SUM(I735,I736,I737,I738,I740,I739),3)</f>
        <v>0</v>
      </c>
      <c r="J734" s="54"/>
      <c r="K734" s="53">
        <f>ROUND(SUM(K735,K736,K737,K738,K740,K739),3)</f>
        <v>0</v>
      </c>
      <c r="L734" s="54"/>
      <c r="M734" s="53">
        <f>ROUND(SUM(M735,M736,M737,M738,M740,M739),3)</f>
        <v>0</v>
      </c>
      <c r="N734" s="54"/>
      <c r="O734" s="53">
        <f>ROUND(SUM(O735,O736,O737,O738,O740,O739),3)</f>
        <v>0</v>
      </c>
      <c r="P734" s="54"/>
    </row>
    <row r="735" spans="1:16" x14ac:dyDescent="0.2">
      <c r="A735" s="37" t="s">
        <v>2007</v>
      </c>
      <c r="B735" s="37" t="s">
        <v>1276</v>
      </c>
      <c r="C735" s="37" t="s">
        <v>33</v>
      </c>
      <c r="D735" s="37" t="s">
        <v>34</v>
      </c>
    </row>
    <row r="736" spans="1:16" x14ac:dyDescent="0.2">
      <c r="A736" s="37" t="s">
        <v>2008</v>
      </c>
      <c r="B736" s="37" t="s">
        <v>142</v>
      </c>
      <c r="C736" s="37" t="s">
        <v>33</v>
      </c>
      <c r="D736" s="37" t="s">
        <v>34</v>
      </c>
    </row>
    <row r="737" spans="1:16" x14ac:dyDescent="0.2">
      <c r="A737" s="37" t="s">
        <v>2009</v>
      </c>
      <c r="B737" s="37" t="s">
        <v>1279</v>
      </c>
      <c r="C737" s="37" t="s">
        <v>33</v>
      </c>
      <c r="D737" s="37" t="s">
        <v>34</v>
      </c>
    </row>
    <row r="738" spans="1:16" x14ac:dyDescent="0.2">
      <c r="A738" s="37" t="s">
        <v>2010</v>
      </c>
      <c r="B738" s="37" t="s">
        <v>144</v>
      </c>
      <c r="C738" s="37" t="s">
        <v>33</v>
      </c>
      <c r="D738" s="37" t="s">
        <v>34</v>
      </c>
    </row>
    <row r="739" spans="1:16" x14ac:dyDescent="0.2">
      <c r="A739" s="37" t="s">
        <v>2011</v>
      </c>
      <c r="B739" s="37" t="s">
        <v>1209</v>
      </c>
      <c r="C739" s="37" t="s">
        <v>33</v>
      </c>
      <c r="D739" s="37" t="s">
        <v>34</v>
      </c>
    </row>
    <row r="740" spans="1:16" x14ac:dyDescent="0.2">
      <c r="A740" s="37" t="s">
        <v>2012</v>
      </c>
      <c r="B740" s="37" t="s">
        <v>146</v>
      </c>
      <c r="C740" s="37" t="s">
        <v>33</v>
      </c>
      <c r="D740" s="37" t="s">
        <v>34</v>
      </c>
    </row>
    <row r="741" spans="1:16" x14ac:dyDescent="0.2">
      <c r="A741" s="52" t="s">
        <v>2013</v>
      </c>
      <c r="B741" s="52" t="s">
        <v>148</v>
      </c>
      <c r="C741" s="52" t="s">
        <v>2014</v>
      </c>
      <c r="D741" s="52" t="s">
        <v>34</v>
      </c>
      <c r="E741" s="53">
        <f>ROUND(SUM(E742,E743,E746,E745),3)</f>
        <v>0</v>
      </c>
      <c r="F741" s="54"/>
      <c r="G741" s="53">
        <f>ROUND(SUM(G742,G743,G746,G745),3)</f>
        <v>0</v>
      </c>
      <c r="H741" s="54"/>
      <c r="I741" s="53">
        <f>ROUND(SUM(I742,I743,I746,I745),3)</f>
        <v>0</v>
      </c>
      <c r="J741" s="54"/>
      <c r="K741" s="53">
        <f>ROUND(SUM(K742,K743,K746,K745),3)</f>
        <v>0</v>
      </c>
      <c r="L741" s="54"/>
      <c r="M741" s="53">
        <f>ROUND(SUM(M742,M743,M746,M745),3)</f>
        <v>0</v>
      </c>
      <c r="N741" s="54"/>
      <c r="O741" s="53">
        <f>ROUND(SUM(O742,O743,O746,O745),3)</f>
        <v>0</v>
      </c>
      <c r="P741" s="54"/>
    </row>
    <row r="742" spans="1:16" x14ac:dyDescent="0.2">
      <c r="A742" s="37" t="s">
        <v>2015</v>
      </c>
      <c r="B742" s="37" t="s">
        <v>151</v>
      </c>
      <c r="C742" s="37" t="s">
        <v>33</v>
      </c>
      <c r="D742" s="37" t="s">
        <v>34</v>
      </c>
    </row>
    <row r="743" spans="1:16" x14ac:dyDescent="0.2">
      <c r="A743" s="37" t="s">
        <v>2016</v>
      </c>
      <c r="B743" s="37" t="s">
        <v>153</v>
      </c>
      <c r="C743" s="37" t="s">
        <v>33</v>
      </c>
      <c r="D743" s="37" t="s">
        <v>34</v>
      </c>
    </row>
    <row r="744" spans="1:16" x14ac:dyDescent="0.2">
      <c r="A744" s="37" t="s">
        <v>2017</v>
      </c>
      <c r="B744" s="37" t="s">
        <v>155</v>
      </c>
      <c r="C744" s="37" t="s">
        <v>33</v>
      </c>
      <c r="D744" s="37" t="s">
        <v>34</v>
      </c>
    </row>
    <row r="745" spans="1:16" x14ac:dyDescent="0.2">
      <c r="A745" s="37" t="s">
        <v>2018</v>
      </c>
      <c r="B745" s="37" t="s">
        <v>157</v>
      </c>
      <c r="C745" s="37" t="s">
        <v>33</v>
      </c>
      <c r="D745" s="37" t="s">
        <v>34</v>
      </c>
    </row>
    <row r="746" spans="1:16" x14ac:dyDescent="0.2">
      <c r="A746" s="37" t="s">
        <v>2019</v>
      </c>
      <c r="B746" s="37" t="s">
        <v>159</v>
      </c>
      <c r="C746" s="37" t="s">
        <v>33</v>
      </c>
      <c r="D746" s="37" t="s">
        <v>34</v>
      </c>
    </row>
    <row r="747" spans="1:16" ht="16.5" x14ac:dyDescent="0.3">
      <c r="A747" s="39" t="s">
        <v>2020</v>
      </c>
      <c r="B747" s="39"/>
      <c r="C747" s="39"/>
      <c r="D747" s="39" t="s">
        <v>29</v>
      </c>
      <c r="E747" s="40">
        <v>2018</v>
      </c>
      <c r="F747" s="40" t="s">
        <v>30</v>
      </c>
      <c r="G747" s="40">
        <v>2019</v>
      </c>
      <c r="H747" s="40" t="s">
        <v>30</v>
      </c>
      <c r="I747" s="40">
        <v>2020</v>
      </c>
      <c r="J747" s="40" t="s">
        <v>30</v>
      </c>
      <c r="K747" s="40">
        <v>2021</v>
      </c>
      <c r="L747" s="40" t="s">
        <v>30</v>
      </c>
      <c r="M747" s="40">
        <v>2022</v>
      </c>
      <c r="N747" s="40" t="s">
        <v>30</v>
      </c>
      <c r="O747" s="40">
        <v>2023</v>
      </c>
      <c r="P747" s="40" t="s">
        <v>30</v>
      </c>
    </row>
    <row r="748" spans="1:16" x14ac:dyDescent="0.2">
      <c r="A748" s="52" t="s">
        <v>2021</v>
      </c>
      <c r="B748" s="52" t="s">
        <v>32</v>
      </c>
      <c r="C748" s="52" t="s">
        <v>2022</v>
      </c>
      <c r="D748" s="52" t="s">
        <v>34</v>
      </c>
      <c r="E748" s="53">
        <f>ROUND(SUM(E749,E750),3)</f>
        <v>0</v>
      </c>
      <c r="F748" s="54"/>
      <c r="G748" s="53">
        <f>ROUND(SUM(G749,G750),3)</f>
        <v>0</v>
      </c>
      <c r="H748" s="54"/>
      <c r="I748" s="53">
        <f>ROUND(SUM(I749,I750),3)</f>
        <v>0</v>
      </c>
      <c r="J748" s="54"/>
      <c r="K748" s="53">
        <f>ROUND(SUM(K749,K750),3)</f>
        <v>0</v>
      </c>
      <c r="L748" s="54"/>
      <c r="M748" s="53">
        <f>ROUND(SUM(M749,M750),3)</f>
        <v>0</v>
      </c>
      <c r="N748" s="54"/>
      <c r="O748" s="53">
        <f>ROUND(SUM(O749,O750),3)</f>
        <v>0</v>
      </c>
      <c r="P748" s="54"/>
    </row>
    <row r="749" spans="1:16" x14ac:dyDescent="0.2">
      <c r="A749" s="37" t="s">
        <v>1378</v>
      </c>
      <c r="B749" s="37" t="s">
        <v>1371</v>
      </c>
      <c r="C749" s="37" t="s">
        <v>33</v>
      </c>
      <c r="D749" s="37" t="s">
        <v>34</v>
      </c>
    </row>
    <row r="750" spans="1:16" x14ac:dyDescent="0.2">
      <c r="A750" s="37" t="s">
        <v>2023</v>
      </c>
      <c r="B750" s="37" t="s">
        <v>1397</v>
      </c>
      <c r="C750" s="37" t="s">
        <v>33</v>
      </c>
      <c r="D750" s="37" t="s">
        <v>34</v>
      </c>
    </row>
    <row r="751" spans="1:16" x14ac:dyDescent="0.2">
      <c r="A751" s="37" t="s">
        <v>2024</v>
      </c>
      <c r="B751" s="37" t="s">
        <v>36</v>
      </c>
      <c r="C751" s="37" t="s">
        <v>33</v>
      </c>
      <c r="D751" s="37" t="s">
        <v>34</v>
      </c>
    </row>
    <row r="752" spans="1:16" x14ac:dyDescent="0.2">
      <c r="A752" s="37" t="s">
        <v>2025</v>
      </c>
      <c r="B752" s="37" t="s">
        <v>38</v>
      </c>
      <c r="C752" s="37" t="s">
        <v>33</v>
      </c>
      <c r="D752" s="37" t="s">
        <v>34</v>
      </c>
    </row>
    <row r="753" spans="1:16" x14ac:dyDescent="0.2">
      <c r="A753" s="37" t="s">
        <v>2026</v>
      </c>
      <c r="B753" s="37" t="s">
        <v>40</v>
      </c>
      <c r="C753" s="37" t="s">
        <v>33</v>
      </c>
      <c r="D753" s="37" t="s">
        <v>34</v>
      </c>
    </row>
    <row r="754" spans="1:16" x14ac:dyDescent="0.2">
      <c r="A754" s="37" t="s">
        <v>2027</v>
      </c>
      <c r="B754" s="37" t="s">
        <v>44</v>
      </c>
      <c r="C754" s="37" t="s">
        <v>33</v>
      </c>
      <c r="D754" s="37" t="s">
        <v>34</v>
      </c>
    </row>
    <row r="755" spans="1:16" x14ac:dyDescent="0.2">
      <c r="A755" s="46" t="s">
        <v>2028</v>
      </c>
      <c r="B755" s="46" t="s">
        <v>46</v>
      </c>
      <c r="C755" s="46" t="s">
        <v>2029</v>
      </c>
      <c r="D755" s="46" t="s">
        <v>34</v>
      </c>
      <c r="E755" s="47">
        <f>ROUND(SUM(E749,E750,E751,E752,-E753,-E754),3)</f>
        <v>0</v>
      </c>
      <c r="F755" s="48"/>
      <c r="G755" s="47">
        <f>ROUND(SUM(G749,G750,G751,G752,-G753,-G754),3)</f>
        <v>0</v>
      </c>
      <c r="H755" s="48"/>
      <c r="I755" s="47">
        <f>ROUND(SUM(I749,I750,I751,I752,-I753,-I754),3)</f>
        <v>0</v>
      </c>
      <c r="J755" s="48"/>
      <c r="K755" s="47">
        <f>ROUND(SUM(K749,K750,K751,K752,-K753,-K754),3)</f>
        <v>0</v>
      </c>
      <c r="L755" s="48"/>
      <c r="M755" s="47">
        <f>ROUND(SUM(M749,M750,M751,M752,-M753,-M754),3)</f>
        <v>0</v>
      </c>
      <c r="N755" s="48"/>
      <c r="O755" s="47">
        <f>ROUND(SUM(O749,O750,O751,O752,-O753,-O754),3)</f>
        <v>0</v>
      </c>
      <c r="P755" s="48"/>
    </row>
    <row r="756" spans="1:16" x14ac:dyDescent="0.2">
      <c r="A756" s="37" t="s">
        <v>2030</v>
      </c>
      <c r="B756" s="37" t="s">
        <v>1159</v>
      </c>
      <c r="C756" s="37" t="s">
        <v>33</v>
      </c>
      <c r="D756" s="37" t="s">
        <v>34</v>
      </c>
    </row>
    <row r="757" spans="1:16" x14ac:dyDescent="0.2">
      <c r="A757" s="49" t="s">
        <v>2031</v>
      </c>
      <c r="B757" s="49" t="s">
        <v>49</v>
      </c>
      <c r="C757" s="49" t="s">
        <v>2032</v>
      </c>
      <c r="D757" s="49" t="s">
        <v>34</v>
      </c>
      <c r="E757" s="50">
        <f>ROUND(SUM(-E756,-E758,-E771,-E780,E755,-E781),3)</f>
        <v>0</v>
      </c>
      <c r="F757" s="51"/>
      <c r="G757" s="50">
        <f>ROUND(SUM(-G756,-G758,-G771,-G780,G755,-G781),3)</f>
        <v>0</v>
      </c>
      <c r="H757" s="51"/>
      <c r="I757" s="50">
        <f>ROUND(SUM(-I756,-I758,-I771,-I780,I755,-I781),3)</f>
        <v>0</v>
      </c>
      <c r="J757" s="51"/>
      <c r="K757" s="50">
        <f>ROUND(SUM(-K756,-K758,-K771,-K780,K755,-K781),3)</f>
        <v>0</v>
      </c>
      <c r="L757" s="51"/>
      <c r="M757" s="50">
        <f>ROUND(SUM(-M756,-M758,-M771,-M780,M755,-M781),3)</f>
        <v>0</v>
      </c>
      <c r="N757" s="51"/>
      <c r="O757" s="50">
        <f>ROUND(SUM(-O756,-O758,-O771,-O780,O755,-O781),3)</f>
        <v>0</v>
      </c>
      <c r="P757" s="51"/>
    </row>
    <row r="758" spans="1:16" x14ac:dyDescent="0.2">
      <c r="A758" s="49" t="s">
        <v>2033</v>
      </c>
      <c r="B758" s="49" t="s">
        <v>52</v>
      </c>
      <c r="C758" s="49" t="s">
        <v>2034</v>
      </c>
      <c r="D758" s="49" t="s">
        <v>34</v>
      </c>
      <c r="E758" s="50">
        <f>ROUND(SUM(E766,E767,E768,E769,E759,E770),3)</f>
        <v>0</v>
      </c>
      <c r="F758" s="51"/>
      <c r="G758" s="50">
        <f>ROUND(SUM(G766,G767,G768,G769,G759,G770),3)</f>
        <v>0</v>
      </c>
      <c r="H758" s="51"/>
      <c r="I758" s="50">
        <f>ROUND(SUM(I766,I767,I768,I769,I759,I770),3)</f>
        <v>0</v>
      </c>
      <c r="J758" s="51"/>
      <c r="K758" s="50">
        <f>ROUND(SUM(K766,K767,K768,K769,K759,K770),3)</f>
        <v>0</v>
      </c>
      <c r="L758" s="51"/>
      <c r="M758" s="50">
        <f>ROUND(SUM(M766,M767,M768,M769,M759,M770),3)</f>
        <v>0</v>
      </c>
      <c r="N758" s="51"/>
      <c r="O758" s="50">
        <f>ROUND(SUM(O766,O767,O768,O769,O759,O770),3)</f>
        <v>0</v>
      </c>
      <c r="P758" s="51"/>
    </row>
    <row r="759" spans="1:16" x14ac:dyDescent="0.2">
      <c r="A759" s="52" t="s">
        <v>2035</v>
      </c>
      <c r="B759" s="52" t="s">
        <v>55</v>
      </c>
      <c r="C759" s="52" t="s">
        <v>33</v>
      </c>
      <c r="D759" s="52" t="s">
        <v>34</v>
      </c>
      <c r="E759" s="53">
        <f>ROUND(SUM(E760,E761,E762,E763,E764,E765),3)</f>
        <v>0</v>
      </c>
      <c r="F759" s="54"/>
      <c r="G759" s="53">
        <f>ROUND(SUM(G760,G761,G762,G763,G764,G765),3)</f>
        <v>0</v>
      </c>
      <c r="H759" s="54"/>
      <c r="I759" s="53">
        <f>ROUND(SUM(I760,I761,I762,I763,I764,I765),3)</f>
        <v>0</v>
      </c>
      <c r="J759" s="54"/>
      <c r="K759" s="53">
        <f>ROUND(SUM(K760,K761,K762,K763,K764,K765),3)</f>
        <v>0</v>
      </c>
      <c r="L759" s="54"/>
      <c r="M759" s="53">
        <f>ROUND(SUM(M760,M761,M762,M763,M764,M765),3)</f>
        <v>0</v>
      </c>
      <c r="N759" s="54"/>
      <c r="O759" s="53">
        <f>ROUND(SUM(O760,O761,O762,O763,O764,O765),3)</f>
        <v>0</v>
      </c>
      <c r="P759" s="54"/>
    </row>
    <row r="760" spans="1:16" x14ac:dyDescent="0.2">
      <c r="A760" s="37" t="s">
        <v>2036</v>
      </c>
      <c r="B760" s="37" t="s">
        <v>57</v>
      </c>
      <c r="C760" s="37" t="s">
        <v>33</v>
      </c>
      <c r="D760" s="37" t="s">
        <v>34</v>
      </c>
    </row>
    <row r="761" spans="1:16" x14ac:dyDescent="0.2">
      <c r="A761" s="37" t="s">
        <v>2037</v>
      </c>
      <c r="B761" s="37" t="s">
        <v>59</v>
      </c>
      <c r="C761" s="37" t="s">
        <v>33</v>
      </c>
      <c r="D761" s="37" t="s">
        <v>34</v>
      </c>
    </row>
    <row r="762" spans="1:16" x14ac:dyDescent="0.2">
      <c r="A762" s="37" t="s">
        <v>2038</v>
      </c>
      <c r="B762" s="37" t="s">
        <v>61</v>
      </c>
      <c r="C762" s="37" t="s">
        <v>33</v>
      </c>
      <c r="D762" s="37" t="s">
        <v>34</v>
      </c>
    </row>
    <row r="763" spans="1:16" x14ac:dyDescent="0.2">
      <c r="A763" s="37" t="s">
        <v>2039</v>
      </c>
      <c r="B763" s="37" t="s">
        <v>63</v>
      </c>
      <c r="C763" s="37" t="s">
        <v>33</v>
      </c>
      <c r="D763" s="37" t="s">
        <v>34</v>
      </c>
    </row>
    <row r="764" spans="1:16" x14ac:dyDescent="0.2">
      <c r="A764" s="37" t="s">
        <v>2040</v>
      </c>
      <c r="B764" s="37" t="s">
        <v>65</v>
      </c>
      <c r="C764" s="37" t="s">
        <v>33</v>
      </c>
      <c r="D764" s="37" t="s">
        <v>34</v>
      </c>
    </row>
    <row r="765" spans="1:16" x14ac:dyDescent="0.2">
      <c r="A765" s="37" t="s">
        <v>2041</v>
      </c>
      <c r="B765" s="37" t="s">
        <v>67</v>
      </c>
      <c r="C765" s="37" t="s">
        <v>33</v>
      </c>
      <c r="D765" s="37" t="s">
        <v>34</v>
      </c>
    </row>
    <row r="766" spans="1:16" x14ac:dyDescent="0.2">
      <c r="A766" s="37" t="s">
        <v>2042</v>
      </c>
      <c r="B766" s="37" t="s">
        <v>69</v>
      </c>
      <c r="C766" s="37" t="s">
        <v>33</v>
      </c>
      <c r="D766" s="37" t="s">
        <v>34</v>
      </c>
    </row>
    <row r="767" spans="1:16" x14ac:dyDescent="0.2">
      <c r="A767" s="37" t="s">
        <v>2043</v>
      </c>
      <c r="B767" s="37" t="s">
        <v>71</v>
      </c>
      <c r="C767" s="37" t="s">
        <v>33</v>
      </c>
      <c r="D767" s="37" t="s">
        <v>34</v>
      </c>
    </row>
    <row r="768" spans="1:16" x14ac:dyDescent="0.2">
      <c r="A768" s="37" t="s">
        <v>2044</v>
      </c>
      <c r="B768" s="37" t="s">
        <v>1174</v>
      </c>
      <c r="C768" s="37" t="s">
        <v>33</v>
      </c>
      <c r="D768" s="37" t="s">
        <v>34</v>
      </c>
    </row>
    <row r="769" spans="1:16" x14ac:dyDescent="0.2">
      <c r="A769" s="37" t="s">
        <v>2045</v>
      </c>
      <c r="B769" s="37" t="s">
        <v>1241</v>
      </c>
      <c r="C769" s="37" t="s">
        <v>33</v>
      </c>
      <c r="D769" s="37" t="s">
        <v>34</v>
      </c>
    </row>
    <row r="770" spans="1:16" x14ac:dyDescent="0.2">
      <c r="A770" s="37" t="s">
        <v>2046</v>
      </c>
      <c r="B770" s="37" t="s">
        <v>79</v>
      </c>
      <c r="C770" s="37" t="s">
        <v>33</v>
      </c>
      <c r="D770" s="37" t="s">
        <v>34</v>
      </c>
    </row>
    <row r="771" spans="1:16" x14ac:dyDescent="0.2">
      <c r="A771" s="52" t="s">
        <v>2047</v>
      </c>
      <c r="B771" s="52" t="s">
        <v>81</v>
      </c>
      <c r="C771" s="52" t="s">
        <v>2048</v>
      </c>
      <c r="D771" s="52" t="s">
        <v>34</v>
      </c>
      <c r="E771" s="53">
        <f>ROUND(SUM(E772,E773,E774,E775,E776,E777,E778,E779),3)</f>
        <v>0</v>
      </c>
      <c r="F771" s="54"/>
      <c r="G771" s="53">
        <f>ROUND(SUM(G772,G773,G774,G775,G776,G777,G778,G779),3)</f>
        <v>0</v>
      </c>
      <c r="H771" s="54"/>
      <c r="I771" s="53">
        <f>ROUND(SUM(I772,I773,I774,I775,I776,I777,I778,I779),3)</f>
        <v>0</v>
      </c>
      <c r="J771" s="54"/>
      <c r="K771" s="53">
        <f>ROUND(SUM(K772,K773,K774,K775,K776,K777,K778,K779),3)</f>
        <v>0</v>
      </c>
      <c r="L771" s="54"/>
      <c r="M771" s="53">
        <f>ROUND(SUM(M772,M773,M774,M775,M776,M777,M778,M779),3)</f>
        <v>0</v>
      </c>
      <c r="N771" s="54"/>
      <c r="O771" s="53">
        <f>ROUND(SUM(O772,O773,O774,O775,O776,O777,O778,O779),3)</f>
        <v>0</v>
      </c>
      <c r="P771" s="54"/>
    </row>
    <row r="772" spans="1:16" x14ac:dyDescent="0.2">
      <c r="A772" s="37" t="s">
        <v>2049</v>
      </c>
      <c r="B772" s="37" t="s">
        <v>84</v>
      </c>
      <c r="C772" s="37" t="s">
        <v>33</v>
      </c>
      <c r="D772" s="37" t="s">
        <v>34</v>
      </c>
    </row>
    <row r="773" spans="1:16" x14ac:dyDescent="0.2">
      <c r="A773" s="37" t="s">
        <v>2050</v>
      </c>
      <c r="B773" s="37" t="s">
        <v>1180</v>
      </c>
      <c r="C773" s="37" t="s">
        <v>33</v>
      </c>
      <c r="D773" s="37" t="s">
        <v>34</v>
      </c>
    </row>
    <row r="774" spans="1:16" x14ac:dyDescent="0.2">
      <c r="A774" s="37" t="s">
        <v>2051</v>
      </c>
      <c r="B774" s="37" t="s">
        <v>69</v>
      </c>
      <c r="C774" s="37" t="s">
        <v>33</v>
      </c>
      <c r="D774" s="37" t="s">
        <v>34</v>
      </c>
    </row>
    <row r="775" spans="1:16" x14ac:dyDescent="0.2">
      <c r="A775" s="37" t="s">
        <v>2052</v>
      </c>
      <c r="B775" s="37" t="s">
        <v>71</v>
      </c>
      <c r="C775" s="37" t="s">
        <v>33</v>
      </c>
      <c r="D775" s="37" t="s">
        <v>34</v>
      </c>
    </row>
    <row r="776" spans="1:16" x14ac:dyDescent="0.2">
      <c r="A776" s="37" t="s">
        <v>2053</v>
      </c>
      <c r="B776" s="37" t="s">
        <v>75</v>
      </c>
      <c r="C776" s="37" t="s">
        <v>33</v>
      </c>
      <c r="D776" s="37" t="s">
        <v>34</v>
      </c>
    </row>
    <row r="777" spans="1:16" x14ac:dyDescent="0.2">
      <c r="A777" s="37" t="s">
        <v>2054</v>
      </c>
      <c r="B777" s="37" t="s">
        <v>90</v>
      </c>
      <c r="C777" s="37" t="s">
        <v>33</v>
      </c>
      <c r="D777" s="37" t="s">
        <v>34</v>
      </c>
    </row>
    <row r="778" spans="1:16" x14ac:dyDescent="0.2">
      <c r="A778" s="37" t="s">
        <v>2055</v>
      </c>
      <c r="B778" s="37" t="s">
        <v>92</v>
      </c>
      <c r="C778" s="37" t="s">
        <v>33</v>
      </c>
      <c r="D778" s="37" t="s">
        <v>34</v>
      </c>
    </row>
    <row r="779" spans="1:16" x14ac:dyDescent="0.2">
      <c r="A779" s="37" t="s">
        <v>2056</v>
      </c>
      <c r="B779" s="37" t="s">
        <v>96</v>
      </c>
      <c r="C779" s="37" t="s">
        <v>33</v>
      </c>
      <c r="D779" s="37" t="s">
        <v>34</v>
      </c>
    </row>
    <row r="780" spans="1:16" x14ac:dyDescent="0.2">
      <c r="A780" s="37" t="s">
        <v>2057</v>
      </c>
      <c r="B780" s="37" t="s">
        <v>98</v>
      </c>
      <c r="C780" s="37" t="s">
        <v>33</v>
      </c>
      <c r="D780" s="37" t="s">
        <v>34</v>
      </c>
    </row>
    <row r="781" spans="1:16" x14ac:dyDescent="0.2">
      <c r="A781" s="46" t="s">
        <v>2058</v>
      </c>
      <c r="B781" s="46" t="s">
        <v>100</v>
      </c>
      <c r="C781" s="46" t="s">
        <v>2059</v>
      </c>
      <c r="D781" s="46" t="s">
        <v>34</v>
      </c>
      <c r="E781" s="47">
        <f>ROUND(SUM(E782,E784,E799,E806),3)</f>
        <v>0</v>
      </c>
      <c r="F781" s="48"/>
      <c r="G781" s="47">
        <f>ROUND(SUM(G782,G784,G799,G806),3)</f>
        <v>0</v>
      </c>
      <c r="H781" s="48"/>
      <c r="I781" s="47">
        <f>ROUND(SUM(I782,I784,I799,I806),3)</f>
        <v>0</v>
      </c>
      <c r="J781" s="48"/>
      <c r="K781" s="47">
        <f>ROUND(SUM(K782,K784,K799,K806),3)</f>
        <v>0</v>
      </c>
      <c r="L781" s="48"/>
      <c r="M781" s="47">
        <f>ROUND(SUM(M782,M784,M799,M806),3)</f>
        <v>0</v>
      </c>
      <c r="N781" s="48"/>
      <c r="O781" s="47">
        <f>ROUND(SUM(O782,O784,O799,O806),3)</f>
        <v>0</v>
      </c>
      <c r="P781" s="48"/>
    </row>
    <row r="782" spans="1:16" x14ac:dyDescent="0.2">
      <c r="A782" s="37" t="s">
        <v>2060</v>
      </c>
      <c r="B782" s="37" t="s">
        <v>103</v>
      </c>
      <c r="C782" s="37" t="s">
        <v>33</v>
      </c>
      <c r="D782" s="37" t="s">
        <v>34</v>
      </c>
    </row>
    <row r="783" spans="1:16" x14ac:dyDescent="0.2">
      <c r="A783" s="49" t="s">
        <v>2061</v>
      </c>
      <c r="B783" s="49" t="s">
        <v>105</v>
      </c>
      <c r="C783" s="49" t="s">
        <v>2062</v>
      </c>
      <c r="D783" s="49" t="s">
        <v>34</v>
      </c>
      <c r="E783" s="50">
        <f>ROUND(SUM(E784,E799,E806),3)</f>
        <v>0</v>
      </c>
      <c r="F783" s="51"/>
      <c r="G783" s="50">
        <f>ROUND(SUM(G784,G799,G806),3)</f>
        <v>0</v>
      </c>
      <c r="H783" s="51"/>
      <c r="I783" s="50">
        <f>ROUND(SUM(I784,I799,I806),3)</f>
        <v>0</v>
      </c>
      <c r="J783" s="51"/>
      <c r="K783" s="50">
        <f>ROUND(SUM(K784,K799,K806),3)</f>
        <v>0</v>
      </c>
      <c r="L783" s="51"/>
      <c r="M783" s="50">
        <f>ROUND(SUM(M784,M799,M806),3)</f>
        <v>0</v>
      </c>
      <c r="N783" s="51"/>
      <c r="O783" s="50">
        <f>ROUND(SUM(O784,O799,O806),3)</f>
        <v>0</v>
      </c>
      <c r="P783" s="51"/>
    </row>
    <row r="784" spans="1:16" x14ac:dyDescent="0.2">
      <c r="A784" s="52" t="s">
        <v>2063</v>
      </c>
      <c r="B784" s="52" t="s">
        <v>108</v>
      </c>
      <c r="C784" s="52" t="s">
        <v>2064</v>
      </c>
      <c r="D784" s="52" t="s">
        <v>34</v>
      </c>
      <c r="E784" s="53">
        <f>ROUND(SUM(E785,E786,E787),3)</f>
        <v>0</v>
      </c>
      <c r="F784" s="54"/>
      <c r="G784" s="53">
        <f>ROUND(SUM(G785,G786,G787),3)</f>
        <v>0</v>
      </c>
      <c r="H784" s="54"/>
      <c r="I784" s="53">
        <f>ROUND(SUM(I785,I786,I787),3)</f>
        <v>0</v>
      </c>
      <c r="J784" s="54"/>
      <c r="K784" s="53">
        <f>ROUND(SUM(K785,K786,K787),3)</f>
        <v>0</v>
      </c>
      <c r="L784" s="54"/>
      <c r="M784" s="53">
        <f>ROUND(SUM(M785,M786,M787),3)</f>
        <v>0</v>
      </c>
      <c r="N784" s="54"/>
      <c r="O784" s="53">
        <f>ROUND(SUM(O785,O786,O787),3)</f>
        <v>0</v>
      </c>
      <c r="P784" s="54"/>
    </row>
    <row r="785" spans="1:16" x14ac:dyDescent="0.2">
      <c r="A785" s="37" t="s">
        <v>2065</v>
      </c>
      <c r="B785" s="37" t="s">
        <v>111</v>
      </c>
      <c r="C785" s="37" t="s">
        <v>33</v>
      </c>
      <c r="D785" s="37" t="s">
        <v>34</v>
      </c>
    </row>
    <row r="786" spans="1:16" x14ac:dyDescent="0.2">
      <c r="A786" s="37" t="s">
        <v>2066</v>
      </c>
      <c r="B786" s="37" t="s">
        <v>113</v>
      </c>
      <c r="C786" s="37" t="s">
        <v>33</v>
      </c>
      <c r="D786" s="37" t="s">
        <v>34</v>
      </c>
    </row>
    <row r="787" spans="1:16" x14ac:dyDescent="0.2">
      <c r="A787" s="52" t="s">
        <v>2067</v>
      </c>
      <c r="B787" s="52" t="s">
        <v>115</v>
      </c>
      <c r="C787" s="52" t="s">
        <v>33</v>
      </c>
      <c r="D787" s="52" t="s">
        <v>34</v>
      </c>
      <c r="E787" s="53">
        <f>ROUND(SUM(E788,E789,E790,E791,E792,E793,E794,E795,E796,E797,E798),3)</f>
        <v>0</v>
      </c>
      <c r="F787" s="54"/>
      <c r="G787" s="53">
        <f>ROUND(SUM(G788,G789,G790,G791,G792,G793,G794,G795,G796,G797,G798),3)</f>
        <v>0</v>
      </c>
      <c r="H787" s="54"/>
      <c r="I787" s="53">
        <f>ROUND(SUM(I788,I789,I790,I791,I792,I793,I794,I795,I796,I797,I798),3)</f>
        <v>0</v>
      </c>
      <c r="J787" s="54"/>
      <c r="K787" s="53">
        <f>ROUND(SUM(K788,K789,K790,K791,K792,K793,K794,K795,K796,K797,K798),3)</f>
        <v>0</v>
      </c>
      <c r="L787" s="54"/>
      <c r="M787" s="53">
        <f>ROUND(SUM(M788,M789,M790,M791,M792,M793,M794,M795,M796,M797,M798),3)</f>
        <v>0</v>
      </c>
      <c r="N787" s="54"/>
      <c r="O787" s="53">
        <f>ROUND(SUM(O788,O789,O790,O791,O792,O793,O794,O795,O796,O797,O798),3)</f>
        <v>0</v>
      </c>
      <c r="P787" s="54"/>
    </row>
    <row r="788" spans="1:16" x14ac:dyDescent="0.2">
      <c r="A788" s="37" t="s">
        <v>2068</v>
      </c>
      <c r="B788" s="37" t="s">
        <v>117</v>
      </c>
      <c r="C788" s="37" t="s">
        <v>33</v>
      </c>
      <c r="D788" s="37" t="s">
        <v>34</v>
      </c>
    </row>
    <row r="789" spans="1:16" x14ac:dyDescent="0.2">
      <c r="A789" s="37" t="s">
        <v>2069</v>
      </c>
      <c r="B789" s="37" t="s">
        <v>119</v>
      </c>
      <c r="C789" s="37" t="s">
        <v>33</v>
      </c>
      <c r="D789" s="37" t="s">
        <v>34</v>
      </c>
    </row>
    <row r="790" spans="1:16" x14ac:dyDescent="0.2">
      <c r="A790" s="37" t="s">
        <v>2070</v>
      </c>
      <c r="B790" s="37" t="s">
        <v>121</v>
      </c>
      <c r="C790" s="37" t="s">
        <v>33</v>
      </c>
      <c r="D790" s="37" t="s">
        <v>34</v>
      </c>
    </row>
    <row r="791" spans="1:16" x14ac:dyDescent="0.2">
      <c r="A791" s="37" t="s">
        <v>2071</v>
      </c>
      <c r="B791" s="37" t="s">
        <v>123</v>
      </c>
      <c r="C791" s="37" t="s">
        <v>33</v>
      </c>
      <c r="D791" s="37" t="s">
        <v>34</v>
      </c>
    </row>
    <row r="792" spans="1:16" x14ac:dyDescent="0.2">
      <c r="A792" s="37" t="s">
        <v>2072</v>
      </c>
      <c r="B792" s="37" t="s">
        <v>125</v>
      </c>
      <c r="C792" s="37" t="s">
        <v>33</v>
      </c>
      <c r="D792" s="37" t="s">
        <v>34</v>
      </c>
    </row>
    <row r="793" spans="1:16" x14ac:dyDescent="0.2">
      <c r="A793" s="37" t="s">
        <v>2073</v>
      </c>
      <c r="B793" s="37" t="s">
        <v>127</v>
      </c>
      <c r="C793" s="37" t="s">
        <v>33</v>
      </c>
      <c r="D793" s="37" t="s">
        <v>34</v>
      </c>
    </row>
    <row r="794" spans="1:16" x14ac:dyDescent="0.2">
      <c r="A794" s="37" t="s">
        <v>2074</v>
      </c>
      <c r="B794" s="37" t="s">
        <v>129</v>
      </c>
      <c r="C794" s="37" t="s">
        <v>33</v>
      </c>
      <c r="D794" s="37" t="s">
        <v>34</v>
      </c>
    </row>
    <row r="795" spans="1:16" x14ac:dyDescent="0.2">
      <c r="A795" s="37" t="s">
        <v>2075</v>
      </c>
      <c r="B795" s="37" t="s">
        <v>131</v>
      </c>
      <c r="C795" s="37" t="s">
        <v>33</v>
      </c>
      <c r="D795" s="37" t="s">
        <v>34</v>
      </c>
    </row>
    <row r="796" spans="1:16" x14ac:dyDescent="0.2">
      <c r="A796" s="37" t="s">
        <v>2076</v>
      </c>
      <c r="B796" s="37" t="s">
        <v>133</v>
      </c>
      <c r="C796" s="37" t="s">
        <v>33</v>
      </c>
      <c r="D796" s="37" t="s">
        <v>34</v>
      </c>
    </row>
    <row r="797" spans="1:16" x14ac:dyDescent="0.2">
      <c r="A797" s="37" t="s">
        <v>2077</v>
      </c>
      <c r="B797" s="37" t="s">
        <v>135</v>
      </c>
      <c r="C797" s="37" t="s">
        <v>33</v>
      </c>
      <c r="D797" s="37" t="s">
        <v>34</v>
      </c>
    </row>
    <row r="798" spans="1:16" x14ac:dyDescent="0.2">
      <c r="A798" s="37" t="s">
        <v>2078</v>
      </c>
      <c r="B798" s="37" t="s">
        <v>137</v>
      </c>
      <c r="C798" s="37" t="s">
        <v>33</v>
      </c>
      <c r="D798" s="37" t="s">
        <v>34</v>
      </c>
    </row>
    <row r="799" spans="1:16" x14ac:dyDescent="0.2">
      <c r="A799" s="52" t="s">
        <v>2079</v>
      </c>
      <c r="B799" s="52" t="s">
        <v>139</v>
      </c>
      <c r="C799" s="52" t="s">
        <v>2080</v>
      </c>
      <c r="D799" s="52" t="s">
        <v>34</v>
      </c>
      <c r="E799" s="53">
        <f>ROUND(SUM(E800,E801,E802,E803,E805,E804),3)</f>
        <v>0</v>
      </c>
      <c r="F799" s="54"/>
      <c r="G799" s="53">
        <f>ROUND(SUM(G800,G801,G802,G803,G805,G804),3)</f>
        <v>0</v>
      </c>
      <c r="H799" s="54"/>
      <c r="I799" s="53">
        <f>ROUND(SUM(I800,I801,I802,I803,I805,I804),3)</f>
        <v>0</v>
      </c>
      <c r="J799" s="54"/>
      <c r="K799" s="53">
        <f>ROUND(SUM(K800,K801,K802,K803,K805,K804),3)</f>
        <v>0</v>
      </c>
      <c r="L799" s="54"/>
      <c r="M799" s="53">
        <f>ROUND(SUM(M800,M801,M802,M803,M805,M804),3)</f>
        <v>0</v>
      </c>
      <c r="N799" s="54"/>
      <c r="O799" s="53">
        <f>ROUND(SUM(O800,O801,O802,O803,O805,O804),3)</f>
        <v>0</v>
      </c>
      <c r="P799" s="54"/>
    </row>
    <row r="800" spans="1:16" x14ac:dyDescent="0.2">
      <c r="A800" s="37" t="s">
        <v>2081</v>
      </c>
      <c r="B800" s="37" t="s">
        <v>1276</v>
      </c>
      <c r="C800" s="37" t="s">
        <v>33</v>
      </c>
      <c r="D800" s="37" t="s">
        <v>34</v>
      </c>
    </row>
    <row r="801" spans="1:16" x14ac:dyDescent="0.2">
      <c r="A801" s="37" t="s">
        <v>2082</v>
      </c>
      <c r="B801" s="37" t="s">
        <v>142</v>
      </c>
      <c r="C801" s="37" t="s">
        <v>33</v>
      </c>
      <c r="D801" s="37" t="s">
        <v>34</v>
      </c>
    </row>
    <row r="802" spans="1:16" x14ac:dyDescent="0.2">
      <c r="A802" s="37" t="s">
        <v>2083</v>
      </c>
      <c r="B802" s="37" t="s">
        <v>1279</v>
      </c>
      <c r="C802" s="37" t="s">
        <v>33</v>
      </c>
      <c r="D802" s="37" t="s">
        <v>34</v>
      </c>
    </row>
    <row r="803" spans="1:16" x14ac:dyDescent="0.2">
      <c r="A803" s="37" t="s">
        <v>2084</v>
      </c>
      <c r="B803" s="37" t="s">
        <v>144</v>
      </c>
      <c r="C803" s="37" t="s">
        <v>33</v>
      </c>
      <c r="D803" s="37" t="s">
        <v>34</v>
      </c>
    </row>
    <row r="804" spans="1:16" x14ac:dyDescent="0.2">
      <c r="A804" s="37" t="s">
        <v>2085</v>
      </c>
      <c r="B804" s="37" t="s">
        <v>1209</v>
      </c>
      <c r="C804" s="37" t="s">
        <v>33</v>
      </c>
      <c r="D804" s="37" t="s">
        <v>34</v>
      </c>
    </row>
    <row r="805" spans="1:16" x14ac:dyDescent="0.2">
      <c r="A805" s="37" t="s">
        <v>2086</v>
      </c>
      <c r="B805" s="37" t="s">
        <v>146</v>
      </c>
      <c r="C805" s="37" t="s">
        <v>33</v>
      </c>
      <c r="D805" s="37" t="s">
        <v>34</v>
      </c>
    </row>
    <row r="806" spans="1:16" x14ac:dyDescent="0.2">
      <c r="A806" s="52" t="s">
        <v>2087</v>
      </c>
      <c r="B806" s="52" t="s">
        <v>148</v>
      </c>
      <c r="C806" s="52" t="s">
        <v>2088</v>
      </c>
      <c r="D806" s="52" t="s">
        <v>34</v>
      </c>
      <c r="E806" s="53">
        <f>ROUND(SUM(E807,E808,E811,E810),3)</f>
        <v>0</v>
      </c>
      <c r="F806" s="54"/>
      <c r="G806" s="53">
        <f>ROUND(SUM(G807,G808,G811,G810),3)</f>
        <v>0</v>
      </c>
      <c r="H806" s="54"/>
      <c r="I806" s="53">
        <f>ROUND(SUM(I807,I808,I811,I810),3)</f>
        <v>0</v>
      </c>
      <c r="J806" s="54"/>
      <c r="K806" s="53">
        <f>ROUND(SUM(K807,K808,K811,K810),3)</f>
        <v>0</v>
      </c>
      <c r="L806" s="54"/>
      <c r="M806" s="53">
        <f>ROUND(SUM(M807,M808,M811,M810),3)</f>
        <v>0</v>
      </c>
      <c r="N806" s="54"/>
      <c r="O806" s="53">
        <f>ROUND(SUM(O807,O808,O811,O810),3)</f>
        <v>0</v>
      </c>
      <c r="P806" s="54"/>
    </row>
    <row r="807" spans="1:16" x14ac:dyDescent="0.2">
      <c r="A807" s="37" t="s">
        <v>2089</v>
      </c>
      <c r="B807" s="37" t="s">
        <v>151</v>
      </c>
      <c r="C807" s="37" t="s">
        <v>33</v>
      </c>
      <c r="D807" s="37" t="s">
        <v>34</v>
      </c>
    </row>
    <row r="808" spans="1:16" x14ac:dyDescent="0.2">
      <c r="A808" s="37" t="s">
        <v>2090</v>
      </c>
      <c r="B808" s="37" t="s">
        <v>153</v>
      </c>
      <c r="C808" s="37" t="s">
        <v>33</v>
      </c>
      <c r="D808" s="37" t="s">
        <v>34</v>
      </c>
    </row>
    <row r="809" spans="1:16" x14ac:dyDescent="0.2">
      <c r="A809" s="37" t="s">
        <v>2091</v>
      </c>
      <c r="B809" s="37" t="s">
        <v>155</v>
      </c>
      <c r="C809" s="37" t="s">
        <v>33</v>
      </c>
      <c r="D809" s="37" t="s">
        <v>34</v>
      </c>
    </row>
    <row r="810" spans="1:16" x14ac:dyDescent="0.2">
      <c r="A810" s="37" t="s">
        <v>2092</v>
      </c>
      <c r="B810" s="37" t="s">
        <v>157</v>
      </c>
      <c r="C810" s="37" t="s">
        <v>33</v>
      </c>
      <c r="D810" s="37" t="s">
        <v>34</v>
      </c>
    </row>
    <row r="811" spans="1:16" x14ac:dyDescent="0.2">
      <c r="A811" s="37" t="s">
        <v>2093</v>
      </c>
      <c r="B811" s="37" t="s">
        <v>159</v>
      </c>
      <c r="C811" s="37" t="s">
        <v>33</v>
      </c>
      <c r="D811" s="37" t="s">
        <v>34</v>
      </c>
    </row>
    <row r="812" spans="1:16" ht="16.5" x14ac:dyDescent="0.3">
      <c r="A812" s="39" t="s">
        <v>2094</v>
      </c>
      <c r="B812" s="39"/>
      <c r="C812" s="39"/>
      <c r="D812" s="39" t="s">
        <v>29</v>
      </c>
      <c r="E812" s="40">
        <v>2018</v>
      </c>
      <c r="F812" s="40" t="s">
        <v>30</v>
      </c>
      <c r="G812" s="40">
        <v>2019</v>
      </c>
      <c r="H812" s="40" t="s">
        <v>30</v>
      </c>
      <c r="I812" s="40">
        <v>2020</v>
      </c>
      <c r="J812" s="40" t="s">
        <v>30</v>
      </c>
      <c r="K812" s="40">
        <v>2021</v>
      </c>
      <c r="L812" s="40" t="s">
        <v>30</v>
      </c>
      <c r="M812" s="40">
        <v>2022</v>
      </c>
      <c r="N812" s="40" t="s">
        <v>30</v>
      </c>
      <c r="O812" s="40">
        <v>2023</v>
      </c>
      <c r="P812" s="40" t="s">
        <v>30</v>
      </c>
    </row>
    <row r="813" spans="1:16" hidden="1" outlineLevel="1" x14ac:dyDescent="0.2">
      <c r="A813" s="52" t="s">
        <v>2095</v>
      </c>
      <c r="B813" s="52" t="s">
        <v>32</v>
      </c>
      <c r="C813" s="52" t="s">
        <v>2096</v>
      </c>
      <c r="D813" s="52" t="s">
        <v>34</v>
      </c>
      <c r="E813" s="53">
        <f>ROUND(SUM(E814),3)</f>
        <v>0</v>
      </c>
      <c r="F813" s="54"/>
      <c r="G813" s="53">
        <f>ROUND(SUM(G814),3)</f>
        <v>0</v>
      </c>
      <c r="H813" s="54"/>
      <c r="I813" s="53">
        <f>ROUND(SUM(I814),3)</f>
        <v>0</v>
      </c>
      <c r="J813" s="54"/>
      <c r="K813" s="53">
        <f>ROUND(SUM(K814),3)</f>
        <v>0</v>
      </c>
      <c r="L813" s="54"/>
      <c r="M813" s="53">
        <f>ROUND(SUM(M814),3)</f>
        <v>0</v>
      </c>
      <c r="N813" s="54"/>
      <c r="O813" s="53">
        <f>ROUND(SUM(O814),3)</f>
        <v>0</v>
      </c>
      <c r="P813" s="54"/>
    </row>
    <row r="814" spans="1:16" hidden="1" outlineLevel="1" x14ac:dyDescent="0.2">
      <c r="A814" s="37" t="s">
        <v>1379</v>
      </c>
      <c r="B814" s="37" t="s">
        <v>1371</v>
      </c>
      <c r="C814" s="37" t="s">
        <v>33</v>
      </c>
      <c r="D814" s="37" t="s">
        <v>34</v>
      </c>
    </row>
    <row r="815" spans="1:16" hidden="1" outlineLevel="1" x14ac:dyDescent="0.2">
      <c r="A815" s="37" t="s">
        <v>2097</v>
      </c>
      <c r="B815" s="37" t="s">
        <v>36</v>
      </c>
      <c r="C815" s="37" t="s">
        <v>33</v>
      </c>
      <c r="D815" s="37" t="s">
        <v>34</v>
      </c>
    </row>
    <row r="816" spans="1:16" hidden="1" outlineLevel="1" x14ac:dyDescent="0.2">
      <c r="A816" s="37" t="s">
        <v>2098</v>
      </c>
      <c r="B816" s="37" t="s">
        <v>38</v>
      </c>
      <c r="C816" s="37" t="s">
        <v>33</v>
      </c>
      <c r="D816" s="37" t="s">
        <v>34</v>
      </c>
    </row>
    <row r="817" spans="1:16" hidden="1" outlineLevel="1" x14ac:dyDescent="0.2">
      <c r="A817" s="37" t="s">
        <v>2099</v>
      </c>
      <c r="B817" s="37" t="s">
        <v>40</v>
      </c>
      <c r="C817" s="37" t="s">
        <v>33</v>
      </c>
      <c r="D817" s="37" t="s">
        <v>34</v>
      </c>
    </row>
    <row r="818" spans="1:16" hidden="1" outlineLevel="1" x14ac:dyDescent="0.2">
      <c r="A818" s="37" t="s">
        <v>2100</v>
      </c>
      <c r="B818" s="37" t="s">
        <v>44</v>
      </c>
      <c r="C818" s="37" t="s">
        <v>33</v>
      </c>
      <c r="D818" s="37" t="s">
        <v>34</v>
      </c>
    </row>
    <row r="819" spans="1:16" hidden="1" outlineLevel="1" x14ac:dyDescent="0.2">
      <c r="A819" s="46" t="s">
        <v>2101</v>
      </c>
      <c r="B819" s="46" t="s">
        <v>46</v>
      </c>
      <c r="C819" s="46" t="s">
        <v>2102</v>
      </c>
      <c r="D819" s="46" t="s">
        <v>34</v>
      </c>
      <c r="E819" s="47">
        <f>ROUND(SUM(E814,E815,E816,-E817,-E818),3)</f>
        <v>0</v>
      </c>
      <c r="F819" s="48"/>
      <c r="G819" s="47">
        <f>ROUND(SUM(G814,G815,G816,-G817,-G818),3)</f>
        <v>0</v>
      </c>
      <c r="H819" s="48"/>
      <c r="I819" s="47">
        <f>ROUND(SUM(I814,I815,I816,-I817,-I818),3)</f>
        <v>0</v>
      </c>
      <c r="J819" s="48"/>
      <c r="K819" s="47">
        <f>ROUND(SUM(K814,K815,K816,-K817,-K818),3)</f>
        <v>0</v>
      </c>
      <c r="L819" s="48"/>
      <c r="M819" s="47">
        <f>ROUND(SUM(M814,M815,M816,-M817,-M818),3)</f>
        <v>0</v>
      </c>
      <c r="N819" s="48"/>
      <c r="O819" s="47">
        <f>ROUND(SUM(O814,O815,O816,-O817,-O818),3)</f>
        <v>0</v>
      </c>
      <c r="P819" s="48"/>
    </row>
    <row r="820" spans="1:16" hidden="1" outlineLevel="1" x14ac:dyDescent="0.2">
      <c r="A820" s="37" t="s">
        <v>2103</v>
      </c>
      <c r="B820" s="37" t="s">
        <v>1159</v>
      </c>
      <c r="C820" s="37" t="s">
        <v>33</v>
      </c>
      <c r="D820" s="37" t="s">
        <v>34</v>
      </c>
    </row>
    <row r="821" spans="1:16" hidden="1" outlineLevel="1" x14ac:dyDescent="0.2">
      <c r="A821" s="49" t="s">
        <v>2104</v>
      </c>
      <c r="B821" s="49" t="s">
        <v>49</v>
      </c>
      <c r="C821" s="49" t="s">
        <v>2105</v>
      </c>
      <c r="D821" s="49" t="s">
        <v>34</v>
      </c>
      <c r="E821" s="50">
        <f>ROUND(SUM(-E820,-E822,-E825,E819,-E828),3)</f>
        <v>0</v>
      </c>
      <c r="F821" s="51"/>
      <c r="G821" s="50">
        <f>ROUND(SUM(-G820,-G822,-G825,G819,-G828),3)</f>
        <v>0</v>
      </c>
      <c r="H821" s="51"/>
      <c r="I821" s="50">
        <f>ROUND(SUM(-I820,-I822,-I825,I819,-I828),3)</f>
        <v>0</v>
      </c>
      <c r="J821" s="51"/>
      <c r="K821" s="50">
        <f>ROUND(SUM(-K820,-K822,-K825,K819,-K828),3)</f>
        <v>0</v>
      </c>
      <c r="L821" s="51"/>
      <c r="M821" s="50">
        <f>ROUND(SUM(-M820,-M822,-M825,M819,-M828),3)</f>
        <v>0</v>
      </c>
      <c r="N821" s="51"/>
      <c r="O821" s="50">
        <f>ROUND(SUM(-O820,-O822,-O825,O819,-O828),3)</f>
        <v>0</v>
      </c>
      <c r="P821" s="51"/>
    </row>
    <row r="822" spans="1:16" hidden="1" outlineLevel="1" x14ac:dyDescent="0.2">
      <c r="A822" s="52" t="s">
        <v>2106</v>
      </c>
      <c r="B822" s="52" t="s">
        <v>52</v>
      </c>
      <c r="C822" s="52" t="s">
        <v>2107</v>
      </c>
      <c r="D822" s="52" t="s">
        <v>34</v>
      </c>
      <c r="E822" s="53">
        <f>ROUND(SUM(E823,E824),3)</f>
        <v>0</v>
      </c>
      <c r="F822" s="54"/>
      <c r="G822" s="53">
        <f>ROUND(SUM(G823,G824),3)</f>
        <v>0</v>
      </c>
      <c r="H822" s="54"/>
      <c r="I822" s="53">
        <f>ROUND(SUM(I823,I824),3)</f>
        <v>0</v>
      </c>
      <c r="J822" s="54"/>
      <c r="K822" s="53">
        <f>ROUND(SUM(K823,K824),3)</f>
        <v>0</v>
      </c>
      <c r="L822" s="54"/>
      <c r="M822" s="53">
        <f>ROUND(SUM(M823,M824),3)</f>
        <v>0</v>
      </c>
      <c r="N822" s="54"/>
      <c r="O822" s="53">
        <f>ROUND(SUM(O823,O824),3)</f>
        <v>0</v>
      </c>
      <c r="P822" s="54"/>
    </row>
    <row r="823" spans="1:16" hidden="1" outlineLevel="1" x14ac:dyDescent="0.2">
      <c r="A823" s="37" t="s">
        <v>1392</v>
      </c>
      <c r="B823" s="37" t="s">
        <v>90</v>
      </c>
      <c r="C823" s="37" t="s">
        <v>33</v>
      </c>
      <c r="D823" s="37" t="s">
        <v>34</v>
      </c>
    </row>
    <row r="824" spans="1:16" hidden="1" outlineLevel="1" x14ac:dyDescent="0.2">
      <c r="A824" s="37" t="s">
        <v>2108</v>
      </c>
      <c r="B824" s="37" t="s">
        <v>79</v>
      </c>
      <c r="C824" s="37" t="s">
        <v>33</v>
      </c>
      <c r="D824" s="37" t="s">
        <v>34</v>
      </c>
    </row>
    <row r="825" spans="1:16" hidden="1" outlineLevel="1" x14ac:dyDescent="0.2">
      <c r="A825" s="52" t="s">
        <v>2109</v>
      </c>
      <c r="B825" s="52" t="s">
        <v>81</v>
      </c>
      <c r="C825" s="52" t="s">
        <v>2110</v>
      </c>
      <c r="D825" s="52" t="s">
        <v>34</v>
      </c>
      <c r="E825" s="53">
        <f>ROUND(SUM(E826,E827),3)</f>
        <v>0</v>
      </c>
      <c r="F825" s="54"/>
      <c r="G825" s="53">
        <f>ROUND(SUM(G826,G827),3)</f>
        <v>0</v>
      </c>
      <c r="H825" s="54"/>
      <c r="I825" s="53">
        <f>ROUND(SUM(I826,I827),3)</f>
        <v>0</v>
      </c>
      <c r="J825" s="54"/>
      <c r="K825" s="53">
        <f>ROUND(SUM(K826,K827),3)</f>
        <v>0</v>
      </c>
      <c r="L825" s="54"/>
      <c r="M825" s="53">
        <f>ROUND(SUM(M826,M827),3)</f>
        <v>0</v>
      </c>
      <c r="N825" s="54"/>
      <c r="O825" s="53">
        <f>ROUND(SUM(O826,O827),3)</f>
        <v>0</v>
      </c>
      <c r="P825" s="54"/>
    </row>
    <row r="826" spans="1:16" hidden="1" outlineLevel="1" x14ac:dyDescent="0.2">
      <c r="A826" s="37" t="s">
        <v>2111</v>
      </c>
      <c r="B826" s="37" t="s">
        <v>90</v>
      </c>
      <c r="C826" s="37" t="s">
        <v>33</v>
      </c>
      <c r="D826" s="37" t="s">
        <v>34</v>
      </c>
    </row>
    <row r="827" spans="1:16" hidden="1" outlineLevel="1" x14ac:dyDescent="0.2">
      <c r="A827" s="37" t="s">
        <v>2112</v>
      </c>
      <c r="B827" s="37" t="s">
        <v>96</v>
      </c>
      <c r="C827" s="37" t="s">
        <v>33</v>
      </c>
      <c r="D827" s="37" t="s">
        <v>34</v>
      </c>
    </row>
    <row r="828" spans="1:16" hidden="1" outlineLevel="1" x14ac:dyDescent="0.2">
      <c r="A828" s="46" t="s">
        <v>2113</v>
      </c>
      <c r="B828" s="46" t="s">
        <v>100</v>
      </c>
      <c r="C828" s="46" t="s">
        <v>2114</v>
      </c>
      <c r="D828" s="46" t="s">
        <v>34</v>
      </c>
      <c r="E828" s="47">
        <f>ROUND(SUM(E829),3)</f>
        <v>0</v>
      </c>
      <c r="F828" s="48"/>
      <c r="G828" s="47">
        <f>ROUND(SUM(G829),3)</f>
        <v>0</v>
      </c>
      <c r="H828" s="48"/>
      <c r="I828" s="47">
        <f>ROUND(SUM(I829),3)</f>
        <v>0</v>
      </c>
      <c r="J828" s="48"/>
      <c r="K828" s="47">
        <f>ROUND(SUM(K829),3)</f>
        <v>0</v>
      </c>
      <c r="L828" s="48"/>
      <c r="M828" s="47">
        <f>ROUND(SUM(M829),3)</f>
        <v>0</v>
      </c>
      <c r="N828" s="48"/>
      <c r="O828" s="47">
        <f>ROUND(SUM(O829),3)</f>
        <v>0</v>
      </c>
      <c r="P828" s="48"/>
    </row>
    <row r="829" spans="1:16" hidden="1" outlineLevel="1" x14ac:dyDescent="0.2">
      <c r="A829" s="37" t="s">
        <v>2115</v>
      </c>
      <c r="B829" s="37" t="s">
        <v>103</v>
      </c>
      <c r="C829" s="37" t="s">
        <v>33</v>
      </c>
      <c r="D829" s="37" t="s">
        <v>34</v>
      </c>
    </row>
    <row r="830" spans="1:16" ht="16.5" collapsed="1" x14ac:dyDescent="0.3">
      <c r="A830" s="39" t="s">
        <v>2116</v>
      </c>
      <c r="B830" s="39"/>
      <c r="C830" s="39"/>
      <c r="D830" s="39" t="s">
        <v>29</v>
      </c>
      <c r="E830" s="40">
        <v>2018</v>
      </c>
      <c r="F830" s="40" t="s">
        <v>30</v>
      </c>
      <c r="G830" s="40">
        <v>2019</v>
      </c>
      <c r="H830" s="40" t="s">
        <v>30</v>
      </c>
      <c r="I830" s="40">
        <v>2020</v>
      </c>
      <c r="J830" s="40" t="s">
        <v>30</v>
      </c>
      <c r="K830" s="40">
        <v>2021</v>
      </c>
      <c r="L830" s="40" t="s">
        <v>30</v>
      </c>
      <c r="M830" s="40">
        <v>2022</v>
      </c>
      <c r="N830" s="40" t="s">
        <v>30</v>
      </c>
      <c r="O830" s="40">
        <v>2023</v>
      </c>
      <c r="P830" s="40" t="s">
        <v>30</v>
      </c>
    </row>
    <row r="831" spans="1:16" hidden="1" outlineLevel="1" x14ac:dyDescent="0.2">
      <c r="A831" s="52" t="s">
        <v>2117</v>
      </c>
      <c r="B831" s="52" t="s">
        <v>32</v>
      </c>
      <c r="C831" s="52" t="s">
        <v>2118</v>
      </c>
      <c r="D831" s="52" t="s">
        <v>34</v>
      </c>
      <c r="E831" s="53">
        <f>ROUND(SUM(E832,E833),3)</f>
        <v>0</v>
      </c>
      <c r="F831" s="54"/>
      <c r="G831" s="53">
        <f>ROUND(SUM(G832,G833),3)</f>
        <v>0</v>
      </c>
      <c r="H831" s="54"/>
      <c r="I831" s="53">
        <f>ROUND(SUM(I832,I833),3)</f>
        <v>0</v>
      </c>
      <c r="J831" s="54"/>
      <c r="K831" s="53">
        <f>ROUND(SUM(K832,K833),3)</f>
        <v>0</v>
      </c>
      <c r="L831" s="54"/>
      <c r="M831" s="53">
        <f>ROUND(SUM(M832,M833),3)</f>
        <v>0</v>
      </c>
      <c r="N831" s="54"/>
      <c r="O831" s="53">
        <f>ROUND(SUM(O832,O833),3)</f>
        <v>0</v>
      </c>
      <c r="P831" s="54"/>
    </row>
    <row r="832" spans="1:16" hidden="1" outlineLevel="1" x14ac:dyDescent="0.2">
      <c r="A832" s="37" t="s">
        <v>1380</v>
      </c>
      <c r="B832" s="37" t="s">
        <v>1371</v>
      </c>
      <c r="C832" s="37" t="s">
        <v>33</v>
      </c>
      <c r="D832" s="37" t="s">
        <v>34</v>
      </c>
    </row>
    <row r="833" spans="1:16" hidden="1" outlineLevel="1" x14ac:dyDescent="0.2">
      <c r="A833" s="37" t="s">
        <v>2119</v>
      </c>
      <c r="B833" s="37" t="s">
        <v>1397</v>
      </c>
      <c r="C833" s="37" t="s">
        <v>33</v>
      </c>
      <c r="D833" s="37" t="s">
        <v>34</v>
      </c>
    </row>
    <row r="834" spans="1:16" hidden="1" outlineLevel="1" x14ac:dyDescent="0.2">
      <c r="A834" s="37" t="s">
        <v>2120</v>
      </c>
      <c r="B834" s="37" t="s">
        <v>36</v>
      </c>
      <c r="C834" s="37" t="s">
        <v>33</v>
      </c>
      <c r="D834" s="37" t="s">
        <v>34</v>
      </c>
    </row>
    <row r="835" spans="1:16" hidden="1" outlineLevel="1" x14ac:dyDescent="0.2">
      <c r="A835" s="37" t="s">
        <v>2121</v>
      </c>
      <c r="B835" s="37" t="s">
        <v>38</v>
      </c>
      <c r="C835" s="37" t="s">
        <v>33</v>
      </c>
      <c r="D835" s="37" t="s">
        <v>34</v>
      </c>
    </row>
    <row r="836" spans="1:16" hidden="1" outlineLevel="1" x14ac:dyDescent="0.2">
      <c r="A836" s="37" t="s">
        <v>2122</v>
      </c>
      <c r="B836" s="37" t="s">
        <v>40</v>
      </c>
      <c r="C836" s="37" t="s">
        <v>33</v>
      </c>
      <c r="D836" s="37" t="s">
        <v>34</v>
      </c>
    </row>
    <row r="837" spans="1:16" hidden="1" outlineLevel="1" x14ac:dyDescent="0.2">
      <c r="A837" s="37" t="s">
        <v>2123</v>
      </c>
      <c r="B837" s="37" t="s">
        <v>44</v>
      </c>
      <c r="C837" s="37" t="s">
        <v>33</v>
      </c>
      <c r="D837" s="37" t="s">
        <v>34</v>
      </c>
    </row>
    <row r="838" spans="1:16" hidden="1" outlineLevel="1" x14ac:dyDescent="0.2">
      <c r="A838" s="46" t="s">
        <v>2124</v>
      </c>
      <c r="B838" s="46" t="s">
        <v>46</v>
      </c>
      <c r="C838" s="46" t="s">
        <v>2125</v>
      </c>
      <c r="D838" s="46" t="s">
        <v>34</v>
      </c>
      <c r="E838" s="47">
        <f>ROUND(SUM(E832,E833,E834,E835,-E836,-E837),3)</f>
        <v>0</v>
      </c>
      <c r="F838" s="48"/>
      <c r="G838" s="47">
        <f>ROUND(SUM(G832,G833,G834,G835,-G836,-G837),3)</f>
        <v>0</v>
      </c>
      <c r="H838" s="48"/>
      <c r="I838" s="47">
        <f>ROUND(SUM(I832,I833,I834,I835,-I836,-I837),3)</f>
        <v>0</v>
      </c>
      <c r="J838" s="48"/>
      <c r="K838" s="47">
        <f>ROUND(SUM(K832,K833,K834,K835,-K836,-K837),3)</f>
        <v>0</v>
      </c>
      <c r="L838" s="48"/>
      <c r="M838" s="47">
        <f>ROUND(SUM(M832,M833,M834,M835,-M836,-M837),3)</f>
        <v>0</v>
      </c>
      <c r="N838" s="48"/>
      <c r="O838" s="47">
        <f>ROUND(SUM(O832,O833,O834,O835,-O836,-O837),3)</f>
        <v>0</v>
      </c>
      <c r="P838" s="48"/>
    </row>
    <row r="839" spans="1:16" hidden="1" outlineLevel="1" x14ac:dyDescent="0.2">
      <c r="A839" s="37" t="s">
        <v>2126</v>
      </c>
      <c r="B839" s="37" t="s">
        <v>1159</v>
      </c>
      <c r="C839" s="37" t="s">
        <v>33</v>
      </c>
      <c r="D839" s="37" t="s">
        <v>34</v>
      </c>
    </row>
    <row r="840" spans="1:16" hidden="1" outlineLevel="1" x14ac:dyDescent="0.2">
      <c r="A840" s="49" t="s">
        <v>2127</v>
      </c>
      <c r="B840" s="49" t="s">
        <v>49</v>
      </c>
      <c r="C840" s="49" t="s">
        <v>2128</v>
      </c>
      <c r="D840" s="49" t="s">
        <v>34</v>
      </c>
      <c r="E840" s="50">
        <f>ROUND(SUM(-E839,-E841,-E854,-E860,E838,-E861),3)</f>
        <v>0</v>
      </c>
      <c r="F840" s="51"/>
      <c r="G840" s="50">
        <f>ROUND(SUM(-G839,-G841,-G854,-G860,G838,-G861),3)</f>
        <v>0</v>
      </c>
      <c r="H840" s="51"/>
      <c r="I840" s="50">
        <f>ROUND(SUM(-I839,-I841,-I854,-I860,I838,-I861),3)</f>
        <v>0</v>
      </c>
      <c r="J840" s="51"/>
      <c r="K840" s="50">
        <f>ROUND(SUM(-K839,-K841,-K854,-K860,K838,-K861),3)</f>
        <v>0</v>
      </c>
      <c r="L840" s="51"/>
      <c r="M840" s="50">
        <f>ROUND(SUM(-M839,-M841,-M854,-M860,M838,-M861),3)</f>
        <v>0</v>
      </c>
      <c r="N840" s="51"/>
      <c r="O840" s="50">
        <f>ROUND(SUM(-O839,-O841,-O854,-O860,O838,-O861),3)</f>
        <v>0</v>
      </c>
      <c r="P840" s="51"/>
    </row>
    <row r="841" spans="1:16" hidden="1" outlineLevel="1" x14ac:dyDescent="0.2">
      <c r="A841" s="49" t="s">
        <v>2129</v>
      </c>
      <c r="B841" s="49" t="s">
        <v>52</v>
      </c>
      <c r="C841" s="49" t="s">
        <v>2130</v>
      </c>
      <c r="D841" s="49" t="s">
        <v>34</v>
      </c>
      <c r="E841" s="50">
        <f>ROUND(SUM(E849,E850,E851,E852,E842,E853),3)</f>
        <v>0</v>
      </c>
      <c r="F841" s="51"/>
      <c r="G841" s="50">
        <f>ROUND(SUM(G849,G850,G851,G852,G842,G853),3)</f>
        <v>0</v>
      </c>
      <c r="H841" s="51"/>
      <c r="I841" s="50">
        <f>ROUND(SUM(I849,I850,I851,I852,I842,I853),3)</f>
        <v>0</v>
      </c>
      <c r="J841" s="51"/>
      <c r="K841" s="50">
        <f>ROUND(SUM(K849,K850,K851,K852,K842,K853),3)</f>
        <v>0</v>
      </c>
      <c r="L841" s="51"/>
      <c r="M841" s="50">
        <f>ROUND(SUM(M849,M850,M851,M852,M842,M853),3)</f>
        <v>0</v>
      </c>
      <c r="N841" s="51"/>
      <c r="O841" s="50">
        <f>ROUND(SUM(O849,O850,O851,O852,O842,O853),3)</f>
        <v>0</v>
      </c>
      <c r="P841" s="51"/>
    </row>
    <row r="842" spans="1:16" hidden="1" outlineLevel="1" x14ac:dyDescent="0.2">
      <c r="A842" s="52" t="s">
        <v>2131</v>
      </c>
      <c r="B842" s="52" t="s">
        <v>55</v>
      </c>
      <c r="C842" s="52" t="s">
        <v>33</v>
      </c>
      <c r="D842" s="52" t="s">
        <v>34</v>
      </c>
      <c r="E842" s="53">
        <f>ROUND(SUM(E843,E844,E845,E846,E847,E848),3)</f>
        <v>0</v>
      </c>
      <c r="F842" s="54"/>
      <c r="G842" s="53">
        <f>ROUND(SUM(G843,G844,G845,G846,G847,G848),3)</f>
        <v>0</v>
      </c>
      <c r="H842" s="54"/>
      <c r="I842" s="53">
        <f>ROUND(SUM(I843,I844,I845,I846,I847,I848),3)</f>
        <v>0</v>
      </c>
      <c r="J842" s="54"/>
      <c r="K842" s="53">
        <f>ROUND(SUM(K843,K844,K845,K846,K847,K848),3)</f>
        <v>0</v>
      </c>
      <c r="L842" s="54"/>
      <c r="M842" s="53">
        <f>ROUND(SUM(M843,M844,M845,M846,M847,M848),3)</f>
        <v>0</v>
      </c>
      <c r="N842" s="54"/>
      <c r="O842" s="53">
        <f>ROUND(SUM(O843,O844,O845,O846,O847,O848),3)</f>
        <v>0</v>
      </c>
      <c r="P842" s="54"/>
    </row>
    <row r="843" spans="1:16" hidden="1" outlineLevel="1" x14ac:dyDescent="0.2">
      <c r="A843" s="37" t="s">
        <v>2132</v>
      </c>
      <c r="B843" s="37" t="s">
        <v>57</v>
      </c>
      <c r="C843" s="37" t="s">
        <v>33</v>
      </c>
      <c r="D843" s="37" t="s">
        <v>34</v>
      </c>
    </row>
    <row r="844" spans="1:16" hidden="1" outlineLevel="1" x14ac:dyDescent="0.2">
      <c r="A844" s="37" t="s">
        <v>2133</v>
      </c>
      <c r="B844" s="37" t="s">
        <v>59</v>
      </c>
      <c r="C844" s="37" t="s">
        <v>33</v>
      </c>
      <c r="D844" s="37" t="s">
        <v>34</v>
      </c>
    </row>
    <row r="845" spans="1:16" hidden="1" outlineLevel="1" x14ac:dyDescent="0.2">
      <c r="A845" s="37" t="s">
        <v>2134</v>
      </c>
      <c r="B845" s="37" t="s">
        <v>61</v>
      </c>
      <c r="C845" s="37" t="s">
        <v>33</v>
      </c>
      <c r="D845" s="37" t="s">
        <v>34</v>
      </c>
    </row>
    <row r="846" spans="1:16" hidden="1" outlineLevel="1" x14ac:dyDescent="0.2">
      <c r="A846" s="37" t="s">
        <v>2135</v>
      </c>
      <c r="B846" s="37" t="s">
        <v>63</v>
      </c>
      <c r="C846" s="37" t="s">
        <v>33</v>
      </c>
      <c r="D846" s="37" t="s">
        <v>34</v>
      </c>
    </row>
    <row r="847" spans="1:16" hidden="1" outlineLevel="1" x14ac:dyDescent="0.2">
      <c r="A847" s="37" t="s">
        <v>2136</v>
      </c>
      <c r="B847" s="37" t="s">
        <v>65</v>
      </c>
      <c r="C847" s="37" t="s">
        <v>33</v>
      </c>
      <c r="D847" s="37" t="s">
        <v>34</v>
      </c>
    </row>
    <row r="848" spans="1:16" hidden="1" outlineLevel="1" x14ac:dyDescent="0.2">
      <c r="A848" s="37" t="s">
        <v>2137</v>
      </c>
      <c r="B848" s="37" t="s">
        <v>67</v>
      </c>
      <c r="C848" s="37" t="s">
        <v>33</v>
      </c>
      <c r="D848" s="37" t="s">
        <v>34</v>
      </c>
    </row>
    <row r="849" spans="1:16" hidden="1" outlineLevel="1" x14ac:dyDescent="0.2">
      <c r="A849" s="37" t="s">
        <v>2138</v>
      </c>
      <c r="B849" s="37" t="s">
        <v>71</v>
      </c>
      <c r="C849" s="37" t="s">
        <v>33</v>
      </c>
      <c r="D849" s="37" t="s">
        <v>34</v>
      </c>
    </row>
    <row r="850" spans="1:16" hidden="1" outlineLevel="1" x14ac:dyDescent="0.2">
      <c r="A850" s="37" t="s">
        <v>2139</v>
      </c>
      <c r="B850" s="37" t="s">
        <v>75</v>
      </c>
      <c r="C850" s="37" t="s">
        <v>33</v>
      </c>
      <c r="D850" s="37" t="s">
        <v>34</v>
      </c>
    </row>
    <row r="851" spans="1:16" hidden="1" outlineLevel="1" x14ac:dyDescent="0.2">
      <c r="A851" s="37" t="s">
        <v>2140</v>
      </c>
      <c r="B851" s="37" t="s">
        <v>1174</v>
      </c>
      <c r="C851" s="37" t="s">
        <v>33</v>
      </c>
      <c r="D851" s="37" t="s">
        <v>34</v>
      </c>
    </row>
    <row r="852" spans="1:16" hidden="1" outlineLevel="1" x14ac:dyDescent="0.2">
      <c r="A852" s="37" t="s">
        <v>2141</v>
      </c>
      <c r="B852" s="37" t="s">
        <v>1241</v>
      </c>
      <c r="C852" s="37" t="s">
        <v>33</v>
      </c>
      <c r="D852" s="37" t="s">
        <v>34</v>
      </c>
    </row>
    <row r="853" spans="1:16" hidden="1" outlineLevel="1" x14ac:dyDescent="0.2">
      <c r="A853" s="37" t="s">
        <v>2142</v>
      </c>
      <c r="B853" s="37" t="s">
        <v>79</v>
      </c>
      <c r="C853" s="37" t="s">
        <v>33</v>
      </c>
      <c r="D853" s="37" t="s">
        <v>34</v>
      </c>
    </row>
    <row r="854" spans="1:16" hidden="1" outlineLevel="1" x14ac:dyDescent="0.2">
      <c r="A854" s="52" t="s">
        <v>2143</v>
      </c>
      <c r="B854" s="52" t="s">
        <v>81</v>
      </c>
      <c r="C854" s="52" t="s">
        <v>2144</v>
      </c>
      <c r="D854" s="52" t="s">
        <v>34</v>
      </c>
      <c r="E854" s="53">
        <f>ROUND(SUM(E855,E856,E857,E858,E859),3)</f>
        <v>0</v>
      </c>
      <c r="F854" s="54"/>
      <c r="G854" s="53">
        <f>ROUND(SUM(G855,G856,G857,G858,G859),3)</f>
        <v>0</v>
      </c>
      <c r="H854" s="54"/>
      <c r="I854" s="53">
        <f>ROUND(SUM(I855,I856,I857,I858,I859),3)</f>
        <v>0</v>
      </c>
      <c r="J854" s="54"/>
      <c r="K854" s="53">
        <f>ROUND(SUM(K855,K856,K857,K858,K859),3)</f>
        <v>0</v>
      </c>
      <c r="L854" s="54"/>
      <c r="M854" s="53">
        <f>ROUND(SUM(M855,M856,M857,M858,M859),3)</f>
        <v>0</v>
      </c>
      <c r="N854" s="54"/>
      <c r="O854" s="53">
        <f>ROUND(SUM(O855,O856,O857,O858,O859),3)</f>
        <v>0</v>
      </c>
      <c r="P854" s="54"/>
    </row>
    <row r="855" spans="1:16" hidden="1" outlineLevel="1" x14ac:dyDescent="0.2">
      <c r="A855" s="37" t="s">
        <v>2145</v>
      </c>
      <c r="B855" s="37" t="s">
        <v>1180</v>
      </c>
      <c r="C855" s="37" t="s">
        <v>33</v>
      </c>
      <c r="D855" s="37" t="s">
        <v>34</v>
      </c>
    </row>
    <row r="856" spans="1:16" hidden="1" outlineLevel="1" x14ac:dyDescent="0.2">
      <c r="A856" s="37" t="s">
        <v>2146</v>
      </c>
      <c r="B856" s="37" t="s">
        <v>69</v>
      </c>
      <c r="C856" s="37" t="s">
        <v>33</v>
      </c>
      <c r="D856" s="37" t="s">
        <v>34</v>
      </c>
    </row>
    <row r="857" spans="1:16" hidden="1" outlineLevel="1" x14ac:dyDescent="0.2">
      <c r="A857" s="37" t="s">
        <v>2147</v>
      </c>
      <c r="B857" s="37" t="s">
        <v>71</v>
      </c>
      <c r="C857" s="37" t="s">
        <v>33</v>
      </c>
      <c r="D857" s="37" t="s">
        <v>34</v>
      </c>
    </row>
    <row r="858" spans="1:16" hidden="1" outlineLevel="1" x14ac:dyDescent="0.2">
      <c r="A858" s="37" t="s">
        <v>2148</v>
      </c>
      <c r="B858" s="37" t="s">
        <v>90</v>
      </c>
      <c r="C858" s="37" t="s">
        <v>33</v>
      </c>
      <c r="D858" s="37" t="s">
        <v>34</v>
      </c>
    </row>
    <row r="859" spans="1:16" hidden="1" outlineLevel="1" x14ac:dyDescent="0.2">
      <c r="A859" s="37" t="s">
        <v>2149</v>
      </c>
      <c r="B859" s="37" t="s">
        <v>96</v>
      </c>
      <c r="C859" s="37" t="s">
        <v>33</v>
      </c>
      <c r="D859" s="37" t="s">
        <v>34</v>
      </c>
    </row>
    <row r="860" spans="1:16" hidden="1" outlineLevel="1" x14ac:dyDescent="0.2">
      <c r="A860" s="37" t="s">
        <v>2150</v>
      </c>
      <c r="B860" s="37" t="s">
        <v>98</v>
      </c>
      <c r="C860" s="37" t="s">
        <v>33</v>
      </c>
      <c r="D860" s="37" t="s">
        <v>34</v>
      </c>
    </row>
    <row r="861" spans="1:16" hidden="1" outlineLevel="1" x14ac:dyDescent="0.2">
      <c r="A861" s="46" t="s">
        <v>2151</v>
      </c>
      <c r="B861" s="46" t="s">
        <v>100</v>
      </c>
      <c r="C861" s="46" t="s">
        <v>2152</v>
      </c>
      <c r="D861" s="46" t="s">
        <v>34</v>
      </c>
      <c r="E861" s="47">
        <f>ROUND(SUM(E862,E864,E879,E882),3)</f>
        <v>0</v>
      </c>
      <c r="F861" s="48"/>
      <c r="G861" s="47">
        <f>ROUND(SUM(G862,G864,G879,G882),3)</f>
        <v>0</v>
      </c>
      <c r="H861" s="48"/>
      <c r="I861" s="47">
        <f>ROUND(SUM(I862,I864,I879,I882),3)</f>
        <v>0</v>
      </c>
      <c r="J861" s="48"/>
      <c r="K861" s="47">
        <f>ROUND(SUM(K862,K864,K879,K882),3)</f>
        <v>0</v>
      </c>
      <c r="L861" s="48"/>
      <c r="M861" s="47">
        <f>ROUND(SUM(M862,M864,M879,M882),3)</f>
        <v>0</v>
      </c>
      <c r="N861" s="48"/>
      <c r="O861" s="47">
        <f>ROUND(SUM(O862,O864,O879,O882),3)</f>
        <v>0</v>
      </c>
      <c r="P861" s="48"/>
    </row>
    <row r="862" spans="1:16" hidden="1" outlineLevel="1" x14ac:dyDescent="0.2">
      <c r="A862" s="37" t="s">
        <v>2153</v>
      </c>
      <c r="B862" s="37" t="s">
        <v>103</v>
      </c>
      <c r="C862" s="37" t="s">
        <v>33</v>
      </c>
      <c r="D862" s="37" t="s">
        <v>34</v>
      </c>
    </row>
    <row r="863" spans="1:16" hidden="1" outlineLevel="1" x14ac:dyDescent="0.2">
      <c r="A863" s="49" t="s">
        <v>2154</v>
      </c>
      <c r="B863" s="49" t="s">
        <v>105</v>
      </c>
      <c r="C863" s="49" t="s">
        <v>2155</v>
      </c>
      <c r="D863" s="49" t="s">
        <v>34</v>
      </c>
      <c r="E863" s="50">
        <f>ROUND(SUM(E864,E879,E882),3)</f>
        <v>0</v>
      </c>
      <c r="F863" s="51"/>
      <c r="G863" s="50">
        <f>ROUND(SUM(G864,G879,G882),3)</f>
        <v>0</v>
      </c>
      <c r="H863" s="51"/>
      <c r="I863" s="50">
        <f>ROUND(SUM(I864,I879,I882),3)</f>
        <v>0</v>
      </c>
      <c r="J863" s="51"/>
      <c r="K863" s="50">
        <f>ROUND(SUM(K864,K879,K882),3)</f>
        <v>0</v>
      </c>
      <c r="L863" s="51"/>
      <c r="M863" s="50">
        <f>ROUND(SUM(M864,M879,M882),3)</f>
        <v>0</v>
      </c>
      <c r="N863" s="51"/>
      <c r="O863" s="50">
        <f>ROUND(SUM(O864,O879,O882),3)</f>
        <v>0</v>
      </c>
      <c r="P863" s="51"/>
    </row>
    <row r="864" spans="1:16" hidden="1" outlineLevel="1" x14ac:dyDescent="0.2">
      <c r="A864" s="52" t="s">
        <v>2156</v>
      </c>
      <c r="B864" s="52" t="s">
        <v>108</v>
      </c>
      <c r="C864" s="52" t="s">
        <v>2157</v>
      </c>
      <c r="D864" s="52" t="s">
        <v>34</v>
      </c>
      <c r="E864" s="53">
        <f>ROUND(SUM(E865,E866,E867),3)</f>
        <v>0</v>
      </c>
      <c r="F864" s="54"/>
      <c r="G864" s="53">
        <f>ROUND(SUM(G865,G866,G867),3)</f>
        <v>0</v>
      </c>
      <c r="H864" s="54"/>
      <c r="I864" s="53">
        <f>ROUND(SUM(I865,I866,I867),3)</f>
        <v>0</v>
      </c>
      <c r="J864" s="54"/>
      <c r="K864" s="53">
        <f>ROUND(SUM(K865,K866,K867),3)</f>
        <v>0</v>
      </c>
      <c r="L864" s="54"/>
      <c r="M864" s="53">
        <f>ROUND(SUM(M865,M866,M867),3)</f>
        <v>0</v>
      </c>
      <c r="N864" s="54"/>
      <c r="O864" s="53">
        <f>ROUND(SUM(O865,O866,O867),3)</f>
        <v>0</v>
      </c>
      <c r="P864" s="54"/>
    </row>
    <row r="865" spans="1:16" hidden="1" outlineLevel="1" x14ac:dyDescent="0.2">
      <c r="A865" s="37" t="s">
        <v>2158</v>
      </c>
      <c r="B865" s="37" t="s">
        <v>111</v>
      </c>
      <c r="C865" s="37" t="s">
        <v>33</v>
      </c>
      <c r="D865" s="37" t="s">
        <v>34</v>
      </c>
    </row>
    <row r="866" spans="1:16" hidden="1" outlineLevel="1" x14ac:dyDescent="0.2">
      <c r="A866" s="37" t="s">
        <v>2159</v>
      </c>
      <c r="B866" s="37" t="s">
        <v>113</v>
      </c>
      <c r="C866" s="37" t="s">
        <v>33</v>
      </c>
      <c r="D866" s="37" t="s">
        <v>34</v>
      </c>
    </row>
    <row r="867" spans="1:16" hidden="1" outlineLevel="1" x14ac:dyDescent="0.2">
      <c r="A867" s="52" t="s">
        <v>2160</v>
      </c>
      <c r="B867" s="52" t="s">
        <v>115</v>
      </c>
      <c r="C867" s="52" t="s">
        <v>33</v>
      </c>
      <c r="D867" s="52" t="s">
        <v>34</v>
      </c>
      <c r="E867" s="53">
        <f>ROUND(SUM(E868,E869,E870,E871,E872,E873,E874,E875,E876,E877,E878),3)</f>
        <v>0</v>
      </c>
      <c r="F867" s="54"/>
      <c r="G867" s="53">
        <f>ROUND(SUM(G868,G869,G870,G871,G872,G873,G874,G875,G876,G877,G878),3)</f>
        <v>0</v>
      </c>
      <c r="H867" s="54"/>
      <c r="I867" s="53">
        <f>ROUND(SUM(I868,I869,I870,I871,I872,I873,I874,I875,I876,I877,I878),3)</f>
        <v>0</v>
      </c>
      <c r="J867" s="54"/>
      <c r="K867" s="53">
        <f>ROUND(SUM(K868,K869,K870,K871,K872,K873,K874,K875,K876,K877,K878),3)</f>
        <v>0</v>
      </c>
      <c r="L867" s="54"/>
      <c r="M867" s="53">
        <f>ROUND(SUM(M868,M869,M870,M871,M872,M873,M874,M875,M876,M877,M878),3)</f>
        <v>0</v>
      </c>
      <c r="N867" s="54"/>
      <c r="O867" s="53">
        <f>ROUND(SUM(O868,O869,O870,O871,O872,O873,O874,O875,O876,O877,O878),3)</f>
        <v>0</v>
      </c>
      <c r="P867" s="54"/>
    </row>
    <row r="868" spans="1:16" hidden="1" outlineLevel="1" x14ac:dyDescent="0.2">
      <c r="A868" s="37" t="s">
        <v>2161</v>
      </c>
      <c r="B868" s="37" t="s">
        <v>117</v>
      </c>
      <c r="C868" s="37" t="s">
        <v>33</v>
      </c>
      <c r="D868" s="37" t="s">
        <v>34</v>
      </c>
    </row>
    <row r="869" spans="1:16" hidden="1" outlineLevel="1" x14ac:dyDescent="0.2">
      <c r="A869" s="37" t="s">
        <v>2162</v>
      </c>
      <c r="B869" s="37" t="s">
        <v>119</v>
      </c>
      <c r="C869" s="37" t="s">
        <v>33</v>
      </c>
      <c r="D869" s="37" t="s">
        <v>34</v>
      </c>
    </row>
    <row r="870" spans="1:16" hidden="1" outlineLevel="1" x14ac:dyDescent="0.2">
      <c r="A870" s="37" t="s">
        <v>2163</v>
      </c>
      <c r="B870" s="37" t="s">
        <v>121</v>
      </c>
      <c r="C870" s="37" t="s">
        <v>33</v>
      </c>
      <c r="D870" s="37" t="s">
        <v>34</v>
      </c>
    </row>
    <row r="871" spans="1:16" hidden="1" outlineLevel="1" x14ac:dyDescent="0.2">
      <c r="A871" s="37" t="s">
        <v>2164</v>
      </c>
      <c r="B871" s="37" t="s">
        <v>123</v>
      </c>
      <c r="C871" s="37" t="s">
        <v>33</v>
      </c>
      <c r="D871" s="37" t="s">
        <v>34</v>
      </c>
    </row>
    <row r="872" spans="1:16" hidden="1" outlineLevel="1" x14ac:dyDescent="0.2">
      <c r="A872" s="37" t="s">
        <v>2165</v>
      </c>
      <c r="B872" s="37" t="s">
        <v>125</v>
      </c>
      <c r="C872" s="37" t="s">
        <v>33</v>
      </c>
      <c r="D872" s="37" t="s">
        <v>34</v>
      </c>
    </row>
    <row r="873" spans="1:16" hidden="1" outlineLevel="1" x14ac:dyDescent="0.2">
      <c r="A873" s="37" t="s">
        <v>2166</v>
      </c>
      <c r="B873" s="37" t="s">
        <v>127</v>
      </c>
      <c r="C873" s="37" t="s">
        <v>33</v>
      </c>
      <c r="D873" s="37" t="s">
        <v>34</v>
      </c>
    </row>
    <row r="874" spans="1:16" hidden="1" outlineLevel="1" x14ac:dyDescent="0.2">
      <c r="A874" s="37" t="s">
        <v>2167</v>
      </c>
      <c r="B874" s="37" t="s">
        <v>129</v>
      </c>
      <c r="C874" s="37" t="s">
        <v>33</v>
      </c>
      <c r="D874" s="37" t="s">
        <v>34</v>
      </c>
    </row>
    <row r="875" spans="1:16" hidden="1" outlineLevel="1" x14ac:dyDescent="0.2">
      <c r="A875" s="37" t="s">
        <v>2168</v>
      </c>
      <c r="B875" s="37" t="s">
        <v>131</v>
      </c>
      <c r="C875" s="37" t="s">
        <v>33</v>
      </c>
      <c r="D875" s="37" t="s">
        <v>34</v>
      </c>
    </row>
    <row r="876" spans="1:16" hidden="1" outlineLevel="1" x14ac:dyDescent="0.2">
      <c r="A876" s="37" t="s">
        <v>2169</v>
      </c>
      <c r="B876" s="37" t="s">
        <v>133</v>
      </c>
      <c r="C876" s="37" t="s">
        <v>33</v>
      </c>
      <c r="D876" s="37" t="s">
        <v>34</v>
      </c>
    </row>
    <row r="877" spans="1:16" hidden="1" outlineLevel="1" x14ac:dyDescent="0.2">
      <c r="A877" s="37" t="s">
        <v>2170</v>
      </c>
      <c r="B877" s="37" t="s">
        <v>135</v>
      </c>
      <c r="C877" s="37" t="s">
        <v>33</v>
      </c>
      <c r="D877" s="37" t="s">
        <v>34</v>
      </c>
    </row>
    <row r="878" spans="1:16" hidden="1" outlineLevel="1" x14ac:dyDescent="0.2">
      <c r="A878" s="37" t="s">
        <v>2171</v>
      </c>
      <c r="B878" s="37" t="s">
        <v>137</v>
      </c>
      <c r="C878" s="37" t="s">
        <v>33</v>
      </c>
      <c r="D878" s="37" t="s">
        <v>34</v>
      </c>
    </row>
    <row r="879" spans="1:16" hidden="1" outlineLevel="1" x14ac:dyDescent="0.2">
      <c r="A879" s="52" t="s">
        <v>2172</v>
      </c>
      <c r="B879" s="52" t="s">
        <v>139</v>
      </c>
      <c r="C879" s="52" t="s">
        <v>2173</v>
      </c>
      <c r="D879" s="52" t="s">
        <v>34</v>
      </c>
      <c r="E879" s="53">
        <f>ROUND(SUM(E880,E881),3)</f>
        <v>0</v>
      </c>
      <c r="F879" s="54"/>
      <c r="G879" s="53">
        <f>ROUND(SUM(G880,G881),3)</f>
        <v>0</v>
      </c>
      <c r="H879" s="54"/>
      <c r="I879" s="53">
        <f>ROUND(SUM(I880,I881),3)</f>
        <v>0</v>
      </c>
      <c r="J879" s="54"/>
      <c r="K879" s="53">
        <f>ROUND(SUM(K880,K881),3)</f>
        <v>0</v>
      </c>
      <c r="L879" s="54"/>
      <c r="M879" s="53">
        <f>ROUND(SUM(M880,M881),3)</f>
        <v>0</v>
      </c>
      <c r="N879" s="54"/>
      <c r="O879" s="53">
        <f>ROUND(SUM(O880,O881),3)</f>
        <v>0</v>
      </c>
      <c r="P879" s="54"/>
    </row>
    <row r="880" spans="1:16" hidden="1" outlineLevel="1" x14ac:dyDescent="0.2">
      <c r="A880" s="37" t="s">
        <v>2174</v>
      </c>
      <c r="B880" s="37" t="s">
        <v>1276</v>
      </c>
      <c r="C880" s="37" t="s">
        <v>33</v>
      </c>
      <c r="D880" s="37" t="s">
        <v>34</v>
      </c>
    </row>
    <row r="881" spans="1:16" hidden="1" outlineLevel="1" x14ac:dyDescent="0.2">
      <c r="A881" s="37" t="s">
        <v>2175</v>
      </c>
      <c r="B881" s="37" t="s">
        <v>146</v>
      </c>
      <c r="C881" s="37" t="s">
        <v>33</v>
      </c>
      <c r="D881" s="37" t="s">
        <v>34</v>
      </c>
    </row>
    <row r="882" spans="1:16" hidden="1" outlineLevel="1" x14ac:dyDescent="0.2">
      <c r="A882" s="52" t="s">
        <v>2176</v>
      </c>
      <c r="B882" s="52" t="s">
        <v>148</v>
      </c>
      <c r="C882" s="52" t="s">
        <v>2177</v>
      </c>
      <c r="D882" s="52" t="s">
        <v>34</v>
      </c>
      <c r="E882" s="53">
        <f>ROUND(SUM(E883,E885,E884),3)</f>
        <v>0</v>
      </c>
      <c r="F882" s="54"/>
      <c r="G882" s="53">
        <f>ROUND(SUM(G883,G885,G884),3)</f>
        <v>0</v>
      </c>
      <c r="H882" s="54"/>
      <c r="I882" s="53">
        <f>ROUND(SUM(I883,I885,I884),3)</f>
        <v>0</v>
      </c>
      <c r="J882" s="54"/>
      <c r="K882" s="53">
        <f>ROUND(SUM(K883,K885,K884),3)</f>
        <v>0</v>
      </c>
      <c r="L882" s="54"/>
      <c r="M882" s="53">
        <f>ROUND(SUM(M883,M885,M884),3)</f>
        <v>0</v>
      </c>
      <c r="N882" s="54"/>
      <c r="O882" s="53">
        <f>ROUND(SUM(O883,O885,O884),3)</f>
        <v>0</v>
      </c>
      <c r="P882" s="54"/>
    </row>
    <row r="883" spans="1:16" hidden="1" outlineLevel="1" x14ac:dyDescent="0.2">
      <c r="A883" s="37" t="s">
        <v>2178</v>
      </c>
      <c r="B883" s="37" t="s">
        <v>151</v>
      </c>
      <c r="C883" s="37" t="s">
        <v>33</v>
      </c>
      <c r="D883" s="37" t="s">
        <v>34</v>
      </c>
    </row>
    <row r="884" spans="1:16" hidden="1" outlineLevel="1" x14ac:dyDescent="0.2">
      <c r="A884" s="37" t="s">
        <v>2179</v>
      </c>
      <c r="B884" s="37" t="s">
        <v>157</v>
      </c>
      <c r="C884" s="37" t="s">
        <v>33</v>
      </c>
      <c r="D884" s="37" t="s">
        <v>34</v>
      </c>
    </row>
    <row r="885" spans="1:16" hidden="1" outlineLevel="1" x14ac:dyDescent="0.2">
      <c r="A885" s="37" t="s">
        <v>2180</v>
      </c>
      <c r="B885" s="37" t="s">
        <v>159</v>
      </c>
      <c r="C885" s="37" t="s">
        <v>33</v>
      </c>
      <c r="D885" s="37" t="s">
        <v>34</v>
      </c>
    </row>
    <row r="886" spans="1:16" ht="16.5" collapsed="1" x14ac:dyDescent="0.3">
      <c r="A886" s="39" t="s">
        <v>2181</v>
      </c>
      <c r="B886" s="39"/>
      <c r="C886" s="39"/>
      <c r="D886" s="39" t="s">
        <v>29</v>
      </c>
      <c r="E886" s="40">
        <v>2018</v>
      </c>
      <c r="F886" s="40" t="s">
        <v>30</v>
      </c>
      <c r="G886" s="40">
        <v>2019</v>
      </c>
      <c r="H886" s="40" t="s">
        <v>30</v>
      </c>
      <c r="I886" s="40">
        <v>2020</v>
      </c>
      <c r="J886" s="40" t="s">
        <v>30</v>
      </c>
      <c r="K886" s="40">
        <v>2021</v>
      </c>
      <c r="L886" s="40" t="s">
        <v>30</v>
      </c>
      <c r="M886" s="40">
        <v>2022</v>
      </c>
      <c r="N886" s="40" t="s">
        <v>30</v>
      </c>
      <c r="O886" s="40">
        <v>2023</v>
      </c>
      <c r="P886" s="40" t="s">
        <v>30</v>
      </c>
    </row>
    <row r="887" spans="1:16" hidden="1" outlineLevel="1" x14ac:dyDescent="0.2">
      <c r="A887" s="52" t="s">
        <v>2182</v>
      </c>
      <c r="B887" s="52" t="s">
        <v>32</v>
      </c>
      <c r="C887" s="52" t="s">
        <v>2183</v>
      </c>
      <c r="D887" s="52" t="s">
        <v>34</v>
      </c>
      <c r="E887" s="53">
        <f>ROUND(SUM(E888,E889),3)</f>
        <v>0</v>
      </c>
      <c r="F887" s="54"/>
      <c r="G887" s="53">
        <f>ROUND(SUM(G888,G889),3)</f>
        <v>0</v>
      </c>
      <c r="H887" s="54"/>
      <c r="I887" s="53">
        <f>ROUND(SUM(I888,I889),3)</f>
        <v>0</v>
      </c>
      <c r="J887" s="54"/>
      <c r="K887" s="53">
        <f>ROUND(SUM(K888,K889),3)</f>
        <v>0</v>
      </c>
      <c r="L887" s="54"/>
      <c r="M887" s="53">
        <f>ROUND(SUM(M888,M889),3)</f>
        <v>0</v>
      </c>
      <c r="N887" s="54"/>
      <c r="O887" s="53">
        <f>ROUND(SUM(O888,O889),3)</f>
        <v>0</v>
      </c>
      <c r="P887" s="54"/>
    </row>
    <row r="888" spans="1:16" hidden="1" outlineLevel="1" x14ac:dyDescent="0.2">
      <c r="A888" s="37" t="s">
        <v>1381</v>
      </c>
      <c r="B888" s="37" t="s">
        <v>1371</v>
      </c>
      <c r="C888" s="37" t="s">
        <v>33</v>
      </c>
      <c r="D888" s="37" t="s">
        <v>34</v>
      </c>
    </row>
    <row r="889" spans="1:16" hidden="1" outlineLevel="1" x14ac:dyDescent="0.2">
      <c r="A889" s="37" t="s">
        <v>2184</v>
      </c>
      <c r="B889" s="37" t="s">
        <v>1397</v>
      </c>
      <c r="C889" s="37" t="s">
        <v>33</v>
      </c>
      <c r="D889" s="37" t="s">
        <v>34</v>
      </c>
    </row>
    <row r="890" spans="1:16" hidden="1" outlineLevel="1" x14ac:dyDescent="0.2">
      <c r="A890" s="37" t="s">
        <v>2185</v>
      </c>
      <c r="B890" s="37" t="s">
        <v>36</v>
      </c>
      <c r="C890" s="37" t="s">
        <v>33</v>
      </c>
      <c r="D890" s="37" t="s">
        <v>34</v>
      </c>
    </row>
    <row r="891" spans="1:16" hidden="1" outlineLevel="1" x14ac:dyDescent="0.2">
      <c r="A891" s="37" t="s">
        <v>2186</v>
      </c>
      <c r="B891" s="37" t="s">
        <v>38</v>
      </c>
      <c r="C891" s="37" t="s">
        <v>33</v>
      </c>
      <c r="D891" s="37" t="s">
        <v>34</v>
      </c>
    </row>
    <row r="892" spans="1:16" hidden="1" outlineLevel="1" x14ac:dyDescent="0.2">
      <c r="A892" s="37" t="s">
        <v>2187</v>
      </c>
      <c r="B892" s="37" t="s">
        <v>40</v>
      </c>
      <c r="C892" s="37" t="s">
        <v>33</v>
      </c>
      <c r="D892" s="37" t="s">
        <v>34</v>
      </c>
    </row>
    <row r="893" spans="1:16" hidden="1" outlineLevel="1" x14ac:dyDescent="0.2">
      <c r="A893" s="37" t="s">
        <v>2188</v>
      </c>
      <c r="B893" s="37" t="s">
        <v>44</v>
      </c>
      <c r="C893" s="37" t="s">
        <v>33</v>
      </c>
      <c r="D893" s="37" t="s">
        <v>34</v>
      </c>
    </row>
    <row r="894" spans="1:16" hidden="1" outlineLevel="1" x14ac:dyDescent="0.2">
      <c r="A894" s="46" t="s">
        <v>2189</v>
      </c>
      <c r="B894" s="46" t="s">
        <v>46</v>
      </c>
      <c r="C894" s="46" t="s">
        <v>2190</v>
      </c>
      <c r="D894" s="46" t="s">
        <v>34</v>
      </c>
      <c r="E894" s="47">
        <f>ROUND(SUM(E887,E890,E891,-E892,-E893),3)</f>
        <v>0</v>
      </c>
      <c r="F894" s="48"/>
      <c r="G894" s="47">
        <f>ROUND(SUM(G887,G890,G891,-G892,-G893),3)</f>
        <v>0</v>
      </c>
      <c r="H894" s="48"/>
      <c r="I894" s="47">
        <f>ROUND(SUM(I887,I890,I891,-I892,-I893),3)</f>
        <v>0</v>
      </c>
      <c r="J894" s="48"/>
      <c r="K894" s="47">
        <f>ROUND(SUM(K887,K890,K891,-K892,-K893),3)</f>
        <v>0</v>
      </c>
      <c r="L894" s="48"/>
      <c r="M894" s="47">
        <f>ROUND(SUM(M887,M890,M891,-M892,-M893),3)</f>
        <v>0</v>
      </c>
      <c r="N894" s="48"/>
      <c r="O894" s="47">
        <f>ROUND(SUM(O887,O890,O891,-O892,-O893),3)</f>
        <v>0</v>
      </c>
      <c r="P894" s="48"/>
    </row>
    <row r="895" spans="1:16" hidden="1" outlineLevel="1" x14ac:dyDescent="0.2">
      <c r="A895" s="37" t="s">
        <v>2191</v>
      </c>
      <c r="B895" s="37" t="s">
        <v>1159</v>
      </c>
      <c r="C895" s="37" t="s">
        <v>33</v>
      </c>
      <c r="D895" s="37" t="s">
        <v>34</v>
      </c>
    </row>
    <row r="896" spans="1:16" hidden="1" outlineLevel="1" x14ac:dyDescent="0.2">
      <c r="A896" s="49" t="s">
        <v>2192</v>
      </c>
      <c r="B896" s="49" t="s">
        <v>49</v>
      </c>
      <c r="C896" s="49" t="s">
        <v>2193</v>
      </c>
      <c r="D896" s="49" t="s">
        <v>34</v>
      </c>
      <c r="E896" s="50">
        <f>ROUND(SUM(-E895,-E897,-E900,-E903,E894,-E904),3)</f>
        <v>0</v>
      </c>
      <c r="F896" s="51"/>
      <c r="G896" s="50">
        <f>ROUND(SUM(-G895,-G897,-G900,-G903,G894,-G904),3)</f>
        <v>0</v>
      </c>
      <c r="H896" s="51"/>
      <c r="I896" s="50">
        <f>ROUND(SUM(-I895,-I897,-I900,-I903,I894,-I904),3)</f>
        <v>0</v>
      </c>
      <c r="J896" s="51"/>
      <c r="K896" s="50">
        <f>ROUND(SUM(-K895,-K897,-K900,-K903,K894,-K904),3)</f>
        <v>0</v>
      </c>
      <c r="L896" s="51"/>
      <c r="M896" s="50">
        <f>ROUND(SUM(-M895,-M897,-M900,-M903,M894,-M904),3)</f>
        <v>0</v>
      </c>
      <c r="N896" s="51"/>
      <c r="O896" s="50">
        <f>ROUND(SUM(-O895,-O897,-O900,-O903,O894,-O904),3)</f>
        <v>0</v>
      </c>
      <c r="P896" s="51"/>
    </row>
    <row r="897" spans="1:16" hidden="1" outlineLevel="1" x14ac:dyDescent="0.2">
      <c r="A897" s="52" t="s">
        <v>2194</v>
      </c>
      <c r="B897" s="52" t="s">
        <v>52</v>
      </c>
      <c r="C897" s="52" t="s">
        <v>2195</v>
      </c>
      <c r="D897" s="52" t="s">
        <v>34</v>
      </c>
      <c r="E897" s="53">
        <f>ROUND(SUM(E898,E899),3)</f>
        <v>0</v>
      </c>
      <c r="F897" s="54"/>
      <c r="G897" s="53">
        <f>ROUND(SUM(G898,G899),3)</f>
        <v>0</v>
      </c>
      <c r="H897" s="54"/>
      <c r="I897" s="53">
        <f>ROUND(SUM(I898,I899),3)</f>
        <v>0</v>
      </c>
      <c r="J897" s="54"/>
      <c r="K897" s="53">
        <f>ROUND(SUM(K898,K899),3)</f>
        <v>0</v>
      </c>
      <c r="L897" s="54"/>
      <c r="M897" s="53">
        <f>ROUND(SUM(M898,M899),3)</f>
        <v>0</v>
      </c>
      <c r="N897" s="54"/>
      <c r="O897" s="53">
        <f>ROUND(SUM(O898,O899),3)</f>
        <v>0</v>
      </c>
      <c r="P897" s="54"/>
    </row>
    <row r="898" spans="1:16" hidden="1" outlineLevel="1" x14ac:dyDescent="0.2">
      <c r="A898" s="37" t="s">
        <v>2196</v>
      </c>
      <c r="B898" s="37" t="s">
        <v>1174</v>
      </c>
      <c r="C898" s="37" t="s">
        <v>33</v>
      </c>
      <c r="D898" s="37" t="s">
        <v>34</v>
      </c>
    </row>
    <row r="899" spans="1:16" hidden="1" outlineLevel="1" x14ac:dyDescent="0.2">
      <c r="A899" s="37" t="s">
        <v>2197</v>
      </c>
      <c r="B899" s="37" t="s">
        <v>79</v>
      </c>
      <c r="C899" s="37" t="s">
        <v>33</v>
      </c>
      <c r="D899" s="37" t="s">
        <v>34</v>
      </c>
    </row>
    <row r="900" spans="1:16" hidden="1" outlineLevel="1" x14ac:dyDescent="0.2">
      <c r="A900" s="52" t="s">
        <v>2198</v>
      </c>
      <c r="B900" s="52" t="s">
        <v>81</v>
      </c>
      <c r="C900" s="52" t="s">
        <v>2199</v>
      </c>
      <c r="D900" s="52" t="s">
        <v>34</v>
      </c>
      <c r="E900" s="53">
        <f>ROUND(SUM(E901,E902),3)</f>
        <v>0</v>
      </c>
      <c r="F900" s="54"/>
      <c r="G900" s="53">
        <f>ROUND(SUM(G901,G902),3)</f>
        <v>0</v>
      </c>
      <c r="H900" s="54"/>
      <c r="I900" s="53">
        <f>ROUND(SUM(I901,I902),3)</f>
        <v>0</v>
      </c>
      <c r="J900" s="54"/>
      <c r="K900" s="53">
        <f>ROUND(SUM(K901,K902),3)</f>
        <v>0</v>
      </c>
      <c r="L900" s="54"/>
      <c r="M900" s="53">
        <f>ROUND(SUM(M901,M902),3)</f>
        <v>0</v>
      </c>
      <c r="N900" s="54"/>
      <c r="O900" s="53">
        <f>ROUND(SUM(O901,O902),3)</f>
        <v>0</v>
      </c>
      <c r="P900" s="54"/>
    </row>
    <row r="901" spans="1:16" hidden="1" outlineLevel="1" x14ac:dyDescent="0.2">
      <c r="A901" s="37" t="s">
        <v>2200</v>
      </c>
      <c r="B901" s="37" t="s">
        <v>90</v>
      </c>
      <c r="C901" s="37" t="s">
        <v>33</v>
      </c>
      <c r="D901" s="37" t="s">
        <v>34</v>
      </c>
    </row>
    <row r="902" spans="1:16" hidden="1" outlineLevel="1" x14ac:dyDescent="0.2">
      <c r="A902" s="37" t="s">
        <v>2201</v>
      </c>
      <c r="B902" s="37" t="s">
        <v>96</v>
      </c>
      <c r="C902" s="37" t="s">
        <v>33</v>
      </c>
      <c r="D902" s="37" t="s">
        <v>34</v>
      </c>
    </row>
    <row r="903" spans="1:16" hidden="1" outlineLevel="1" x14ac:dyDescent="0.2">
      <c r="A903" s="37" t="s">
        <v>2202</v>
      </c>
      <c r="B903" s="37" t="s">
        <v>98</v>
      </c>
      <c r="C903" s="37" t="s">
        <v>33</v>
      </c>
      <c r="D903" s="37" t="s">
        <v>34</v>
      </c>
    </row>
    <row r="904" spans="1:16" hidden="1" outlineLevel="1" x14ac:dyDescent="0.2">
      <c r="A904" s="46" t="s">
        <v>2203</v>
      </c>
      <c r="B904" s="46" t="s">
        <v>100</v>
      </c>
      <c r="C904" s="46" t="s">
        <v>2204</v>
      </c>
      <c r="D904" s="46" t="s">
        <v>34</v>
      </c>
      <c r="E904" s="47">
        <f>ROUND(SUM(E905,E907,E922,E927),3)</f>
        <v>0</v>
      </c>
      <c r="F904" s="48"/>
      <c r="G904" s="47">
        <f>ROUND(SUM(G905,G907,G922,G927),3)</f>
        <v>0</v>
      </c>
      <c r="H904" s="48"/>
      <c r="I904" s="47">
        <f>ROUND(SUM(I905,I907,I922,I927),3)</f>
        <v>0</v>
      </c>
      <c r="J904" s="48"/>
      <c r="K904" s="47">
        <f>ROUND(SUM(K905,K907,K922,K927),3)</f>
        <v>0</v>
      </c>
      <c r="L904" s="48"/>
      <c r="M904" s="47">
        <f>ROUND(SUM(M905,M907,M922,M927),3)</f>
        <v>0</v>
      </c>
      <c r="N904" s="48"/>
      <c r="O904" s="47">
        <f>ROUND(SUM(O905,O907,O922,O927),3)</f>
        <v>0</v>
      </c>
      <c r="P904" s="48"/>
    </row>
    <row r="905" spans="1:16" hidden="1" outlineLevel="1" x14ac:dyDescent="0.2">
      <c r="A905" s="37" t="s">
        <v>2205</v>
      </c>
      <c r="B905" s="37" t="s">
        <v>103</v>
      </c>
      <c r="C905" s="37" t="s">
        <v>33</v>
      </c>
      <c r="D905" s="37" t="s">
        <v>34</v>
      </c>
    </row>
    <row r="906" spans="1:16" hidden="1" outlineLevel="1" x14ac:dyDescent="0.2">
      <c r="A906" s="49" t="s">
        <v>2206</v>
      </c>
      <c r="B906" s="49" t="s">
        <v>105</v>
      </c>
      <c r="C906" s="49" t="s">
        <v>2207</v>
      </c>
      <c r="D906" s="49" t="s">
        <v>34</v>
      </c>
      <c r="E906" s="50">
        <f>ROUND(SUM(E907,E922,E927),3)</f>
        <v>0</v>
      </c>
      <c r="F906" s="51"/>
      <c r="G906" s="50">
        <f>ROUND(SUM(G907,G922,G927),3)</f>
        <v>0</v>
      </c>
      <c r="H906" s="51"/>
      <c r="I906" s="50">
        <f>ROUND(SUM(I907,I922,I927),3)</f>
        <v>0</v>
      </c>
      <c r="J906" s="51"/>
      <c r="K906" s="50">
        <f>ROUND(SUM(K907,K922,K927),3)</f>
        <v>0</v>
      </c>
      <c r="L906" s="51"/>
      <c r="M906" s="50">
        <f>ROUND(SUM(M907,M922,M927),3)</f>
        <v>0</v>
      </c>
      <c r="N906" s="51"/>
      <c r="O906" s="50">
        <f>ROUND(SUM(O907,O922,O927),3)</f>
        <v>0</v>
      </c>
      <c r="P906" s="51"/>
    </row>
    <row r="907" spans="1:16" hidden="1" outlineLevel="1" x14ac:dyDescent="0.2">
      <c r="A907" s="52" t="s">
        <v>2208</v>
      </c>
      <c r="B907" s="52" t="s">
        <v>108</v>
      </c>
      <c r="C907" s="52" t="s">
        <v>2209</v>
      </c>
      <c r="D907" s="52" t="s">
        <v>34</v>
      </c>
      <c r="E907" s="53">
        <f>ROUND(SUM(E908,E909,E910),3)</f>
        <v>0</v>
      </c>
      <c r="F907" s="54"/>
      <c r="G907" s="53">
        <f>ROUND(SUM(G908,G909,G910),3)</f>
        <v>0</v>
      </c>
      <c r="H907" s="54"/>
      <c r="I907" s="53">
        <f>ROUND(SUM(I908,I909,I910),3)</f>
        <v>0</v>
      </c>
      <c r="J907" s="54"/>
      <c r="K907" s="53">
        <f>ROUND(SUM(K908,K909,K910),3)</f>
        <v>0</v>
      </c>
      <c r="L907" s="54"/>
      <c r="M907" s="53">
        <f>ROUND(SUM(M908,M909,M910),3)</f>
        <v>0</v>
      </c>
      <c r="N907" s="54"/>
      <c r="O907" s="53">
        <f>ROUND(SUM(O908,O909,O910),3)</f>
        <v>0</v>
      </c>
      <c r="P907" s="54"/>
    </row>
    <row r="908" spans="1:16" hidden="1" outlineLevel="1" x14ac:dyDescent="0.2">
      <c r="A908" s="37" t="s">
        <v>2210</v>
      </c>
      <c r="B908" s="37" t="s">
        <v>111</v>
      </c>
      <c r="C908" s="37" t="s">
        <v>33</v>
      </c>
      <c r="D908" s="37" t="s">
        <v>34</v>
      </c>
    </row>
    <row r="909" spans="1:16" hidden="1" outlineLevel="1" x14ac:dyDescent="0.2">
      <c r="A909" s="37" t="s">
        <v>2211</v>
      </c>
      <c r="B909" s="37" t="s">
        <v>113</v>
      </c>
      <c r="C909" s="37" t="s">
        <v>33</v>
      </c>
      <c r="D909" s="37" t="s">
        <v>34</v>
      </c>
    </row>
    <row r="910" spans="1:16" hidden="1" outlineLevel="1" x14ac:dyDescent="0.2">
      <c r="A910" s="52" t="s">
        <v>2212</v>
      </c>
      <c r="B910" s="52" t="s">
        <v>115</v>
      </c>
      <c r="C910" s="52" t="s">
        <v>33</v>
      </c>
      <c r="D910" s="52" t="s">
        <v>34</v>
      </c>
      <c r="E910" s="53">
        <f>ROUND(SUM(E911,E912,E913,E914,E915,E916,E917,E918,E919,E920,E921),3)</f>
        <v>0</v>
      </c>
      <c r="F910" s="54"/>
      <c r="G910" s="53">
        <f>ROUND(SUM(G911,G912,G913,G914,G915,G916,G917,G918,G919,G920,G921),3)</f>
        <v>0</v>
      </c>
      <c r="H910" s="54"/>
      <c r="I910" s="53">
        <f>ROUND(SUM(I911,I912,I913,I914,I915,I916,I917,I918,I919,I920,I921),3)</f>
        <v>0</v>
      </c>
      <c r="J910" s="54"/>
      <c r="K910" s="53">
        <f>ROUND(SUM(K911,K912,K913,K914,K915,K916,K917,K918,K919,K920,K921),3)</f>
        <v>0</v>
      </c>
      <c r="L910" s="54"/>
      <c r="M910" s="53">
        <f>ROUND(SUM(M911,M912,M913,M914,M915,M916,M917,M918,M919,M920,M921),3)</f>
        <v>0</v>
      </c>
      <c r="N910" s="54"/>
      <c r="O910" s="53">
        <f>ROUND(SUM(O911,O912,O913,O914,O915,O916,O917,O918,O919,O920,O921),3)</f>
        <v>0</v>
      </c>
      <c r="P910" s="54"/>
    </row>
    <row r="911" spans="1:16" hidden="1" outlineLevel="1" x14ac:dyDescent="0.2">
      <c r="A911" s="37" t="s">
        <v>2213</v>
      </c>
      <c r="B911" s="37" t="s">
        <v>117</v>
      </c>
      <c r="C911" s="37" t="s">
        <v>33</v>
      </c>
      <c r="D911" s="37" t="s">
        <v>34</v>
      </c>
    </row>
    <row r="912" spans="1:16" hidden="1" outlineLevel="1" x14ac:dyDescent="0.2">
      <c r="A912" s="37" t="s">
        <v>2214</v>
      </c>
      <c r="B912" s="37" t="s">
        <v>119</v>
      </c>
      <c r="C912" s="37" t="s">
        <v>33</v>
      </c>
      <c r="D912" s="37" t="s">
        <v>34</v>
      </c>
    </row>
    <row r="913" spans="1:16" hidden="1" outlineLevel="1" x14ac:dyDescent="0.2">
      <c r="A913" s="37" t="s">
        <v>2215</v>
      </c>
      <c r="B913" s="37" t="s">
        <v>121</v>
      </c>
      <c r="C913" s="37" t="s">
        <v>33</v>
      </c>
      <c r="D913" s="37" t="s">
        <v>34</v>
      </c>
    </row>
    <row r="914" spans="1:16" hidden="1" outlineLevel="1" x14ac:dyDescent="0.2">
      <c r="A914" s="37" t="s">
        <v>2216</v>
      </c>
      <c r="B914" s="37" t="s">
        <v>123</v>
      </c>
      <c r="C914" s="37" t="s">
        <v>33</v>
      </c>
      <c r="D914" s="37" t="s">
        <v>34</v>
      </c>
    </row>
    <row r="915" spans="1:16" hidden="1" outlineLevel="1" x14ac:dyDescent="0.2">
      <c r="A915" s="37" t="s">
        <v>2217</v>
      </c>
      <c r="B915" s="37" t="s">
        <v>125</v>
      </c>
      <c r="C915" s="37" t="s">
        <v>33</v>
      </c>
      <c r="D915" s="37" t="s">
        <v>34</v>
      </c>
    </row>
    <row r="916" spans="1:16" hidden="1" outlineLevel="1" x14ac:dyDescent="0.2">
      <c r="A916" s="37" t="s">
        <v>2218</v>
      </c>
      <c r="B916" s="37" t="s">
        <v>127</v>
      </c>
      <c r="C916" s="37" t="s">
        <v>33</v>
      </c>
      <c r="D916" s="37" t="s">
        <v>34</v>
      </c>
    </row>
    <row r="917" spans="1:16" hidden="1" outlineLevel="1" x14ac:dyDescent="0.2">
      <c r="A917" s="37" t="s">
        <v>2219</v>
      </c>
      <c r="B917" s="37" t="s">
        <v>129</v>
      </c>
      <c r="C917" s="37" t="s">
        <v>33</v>
      </c>
      <c r="D917" s="37" t="s">
        <v>34</v>
      </c>
    </row>
    <row r="918" spans="1:16" hidden="1" outlineLevel="1" x14ac:dyDescent="0.2">
      <c r="A918" s="37" t="s">
        <v>2220</v>
      </c>
      <c r="B918" s="37" t="s">
        <v>131</v>
      </c>
      <c r="C918" s="37" t="s">
        <v>33</v>
      </c>
      <c r="D918" s="37" t="s">
        <v>34</v>
      </c>
    </row>
    <row r="919" spans="1:16" hidden="1" outlineLevel="1" x14ac:dyDescent="0.2">
      <c r="A919" s="37" t="s">
        <v>2221</v>
      </c>
      <c r="B919" s="37" t="s">
        <v>133</v>
      </c>
      <c r="C919" s="37" t="s">
        <v>33</v>
      </c>
      <c r="D919" s="37" t="s">
        <v>34</v>
      </c>
    </row>
    <row r="920" spans="1:16" hidden="1" outlineLevel="1" x14ac:dyDescent="0.2">
      <c r="A920" s="37" t="s">
        <v>2222</v>
      </c>
      <c r="B920" s="37" t="s">
        <v>135</v>
      </c>
      <c r="C920" s="37" t="s">
        <v>33</v>
      </c>
      <c r="D920" s="37" t="s">
        <v>34</v>
      </c>
    </row>
    <row r="921" spans="1:16" hidden="1" outlineLevel="1" x14ac:dyDescent="0.2">
      <c r="A921" s="37" t="s">
        <v>2223</v>
      </c>
      <c r="B921" s="37" t="s">
        <v>137</v>
      </c>
      <c r="C921" s="37" t="s">
        <v>33</v>
      </c>
      <c r="D921" s="37" t="s">
        <v>34</v>
      </c>
    </row>
    <row r="922" spans="1:16" hidden="1" outlineLevel="1" x14ac:dyDescent="0.2">
      <c r="A922" s="52" t="s">
        <v>2224</v>
      </c>
      <c r="B922" s="52" t="s">
        <v>139</v>
      </c>
      <c r="C922" s="52" t="s">
        <v>2225</v>
      </c>
      <c r="D922" s="52" t="s">
        <v>34</v>
      </c>
      <c r="E922" s="53">
        <f>ROUND(SUM(E923,E924,E925,E926),3)</f>
        <v>0</v>
      </c>
      <c r="F922" s="54"/>
      <c r="G922" s="53">
        <f>ROUND(SUM(G923,G924,G925,G926),3)</f>
        <v>0</v>
      </c>
      <c r="H922" s="54"/>
      <c r="I922" s="53">
        <f>ROUND(SUM(I923,I924,I925,I926),3)</f>
        <v>0</v>
      </c>
      <c r="J922" s="54"/>
      <c r="K922" s="53">
        <f>ROUND(SUM(K923,K924,K925,K926),3)</f>
        <v>0</v>
      </c>
      <c r="L922" s="54"/>
      <c r="M922" s="53">
        <f>ROUND(SUM(M923,M924,M925,M926),3)</f>
        <v>0</v>
      </c>
      <c r="N922" s="54"/>
      <c r="O922" s="53">
        <f>ROUND(SUM(O923,O924,O925,O926),3)</f>
        <v>0</v>
      </c>
      <c r="P922" s="54"/>
    </row>
    <row r="923" spans="1:16" hidden="1" outlineLevel="1" x14ac:dyDescent="0.2">
      <c r="A923" s="37" t="s">
        <v>2226</v>
      </c>
      <c r="B923" s="37" t="s">
        <v>1276</v>
      </c>
      <c r="C923" s="37" t="s">
        <v>33</v>
      </c>
      <c r="D923" s="37" t="s">
        <v>34</v>
      </c>
    </row>
    <row r="924" spans="1:16" hidden="1" outlineLevel="1" x14ac:dyDescent="0.2">
      <c r="A924" s="37" t="s">
        <v>2227</v>
      </c>
      <c r="B924" s="37" t="s">
        <v>142</v>
      </c>
      <c r="C924" s="37" t="s">
        <v>33</v>
      </c>
      <c r="D924" s="37" t="s">
        <v>34</v>
      </c>
    </row>
    <row r="925" spans="1:16" hidden="1" outlineLevel="1" x14ac:dyDescent="0.2">
      <c r="A925" s="37" t="s">
        <v>2228</v>
      </c>
      <c r="B925" s="37" t="s">
        <v>144</v>
      </c>
      <c r="C925" s="37" t="s">
        <v>33</v>
      </c>
      <c r="D925" s="37" t="s">
        <v>34</v>
      </c>
    </row>
    <row r="926" spans="1:16" hidden="1" outlineLevel="1" x14ac:dyDescent="0.2">
      <c r="A926" s="37" t="s">
        <v>2229</v>
      </c>
      <c r="B926" s="37" t="s">
        <v>146</v>
      </c>
      <c r="C926" s="37" t="s">
        <v>33</v>
      </c>
      <c r="D926" s="37" t="s">
        <v>34</v>
      </c>
    </row>
    <row r="927" spans="1:16" hidden="1" outlineLevel="1" x14ac:dyDescent="0.2">
      <c r="A927" s="52" t="s">
        <v>2230</v>
      </c>
      <c r="B927" s="52" t="s">
        <v>148</v>
      </c>
      <c r="C927" s="52" t="s">
        <v>2231</v>
      </c>
      <c r="D927" s="52" t="s">
        <v>34</v>
      </c>
      <c r="E927" s="53">
        <f>ROUND(SUM(E928),3)</f>
        <v>0</v>
      </c>
      <c r="F927" s="54"/>
      <c r="G927" s="53">
        <f>ROUND(SUM(G928),3)</f>
        <v>0</v>
      </c>
      <c r="H927" s="54"/>
      <c r="I927" s="53">
        <f>ROUND(SUM(I928),3)</f>
        <v>0</v>
      </c>
      <c r="J927" s="54"/>
      <c r="K927" s="53">
        <f>ROUND(SUM(K928),3)</f>
        <v>0</v>
      </c>
      <c r="L927" s="54"/>
      <c r="M927" s="53">
        <f>ROUND(SUM(M928),3)</f>
        <v>0</v>
      </c>
      <c r="N927" s="54"/>
      <c r="O927" s="53">
        <f>ROUND(SUM(O928),3)</f>
        <v>0</v>
      </c>
      <c r="P927" s="54"/>
    </row>
    <row r="928" spans="1:16" hidden="1" outlineLevel="1" x14ac:dyDescent="0.2">
      <c r="A928" s="37" t="s">
        <v>2232</v>
      </c>
      <c r="B928" s="37" t="s">
        <v>159</v>
      </c>
      <c r="C928" s="37" t="s">
        <v>33</v>
      </c>
      <c r="D928" s="37" t="s">
        <v>34</v>
      </c>
    </row>
    <row r="929" spans="1:16" ht="16.5" collapsed="1" x14ac:dyDescent="0.3">
      <c r="A929" s="39" t="s">
        <v>2233</v>
      </c>
      <c r="B929" s="39"/>
      <c r="C929" s="39"/>
      <c r="D929" s="39" t="s">
        <v>29</v>
      </c>
      <c r="E929" s="40">
        <v>2018</v>
      </c>
      <c r="F929" s="40" t="s">
        <v>30</v>
      </c>
      <c r="G929" s="40">
        <v>2019</v>
      </c>
      <c r="H929" s="40" t="s">
        <v>30</v>
      </c>
      <c r="I929" s="40">
        <v>2020</v>
      </c>
      <c r="J929" s="40" t="s">
        <v>30</v>
      </c>
      <c r="K929" s="40">
        <v>2021</v>
      </c>
      <c r="L929" s="40" t="s">
        <v>30</v>
      </c>
      <c r="M929" s="40">
        <v>2022</v>
      </c>
      <c r="N929" s="40" t="s">
        <v>30</v>
      </c>
      <c r="O929" s="40">
        <v>2023</v>
      </c>
      <c r="P929" s="40" t="s">
        <v>30</v>
      </c>
    </row>
    <row r="930" spans="1:16" hidden="1" outlineLevel="1" x14ac:dyDescent="0.2">
      <c r="A930" s="52" t="s">
        <v>2234</v>
      </c>
      <c r="B930" s="52" t="s">
        <v>32</v>
      </c>
      <c r="C930" s="52" t="s">
        <v>2235</v>
      </c>
      <c r="D930" s="52" t="s">
        <v>34</v>
      </c>
      <c r="E930" s="53">
        <f>ROUND(SUM(E931,E932),3)</f>
        <v>0</v>
      </c>
      <c r="F930" s="54"/>
      <c r="G930" s="53">
        <f>ROUND(SUM(G931,G932),3)</f>
        <v>0</v>
      </c>
      <c r="H930" s="54"/>
      <c r="I930" s="53">
        <f>ROUND(SUM(I931,I932),3)</f>
        <v>0</v>
      </c>
      <c r="J930" s="54"/>
      <c r="K930" s="53">
        <f>ROUND(SUM(K931,K932),3)</f>
        <v>0</v>
      </c>
      <c r="L930" s="54"/>
      <c r="M930" s="53">
        <f>ROUND(SUM(M931,M932),3)</f>
        <v>0</v>
      </c>
      <c r="N930" s="54"/>
      <c r="O930" s="53">
        <f>ROUND(SUM(O931,O932),3)</f>
        <v>0</v>
      </c>
      <c r="P930" s="54"/>
    </row>
    <row r="931" spans="1:16" hidden="1" outlineLevel="1" x14ac:dyDescent="0.2">
      <c r="A931" s="37" t="s">
        <v>1382</v>
      </c>
      <c r="B931" s="37" t="s">
        <v>1371</v>
      </c>
      <c r="C931" s="37" t="s">
        <v>33</v>
      </c>
      <c r="D931" s="37" t="s">
        <v>34</v>
      </c>
    </row>
    <row r="932" spans="1:16" hidden="1" outlineLevel="1" x14ac:dyDescent="0.2">
      <c r="A932" s="37" t="s">
        <v>2236</v>
      </c>
      <c r="B932" s="37" t="s">
        <v>1397</v>
      </c>
      <c r="C932" s="37" t="s">
        <v>33</v>
      </c>
      <c r="D932" s="37" t="s">
        <v>34</v>
      </c>
    </row>
    <row r="933" spans="1:16" hidden="1" outlineLevel="1" x14ac:dyDescent="0.2">
      <c r="A933" s="37" t="s">
        <v>2237</v>
      </c>
      <c r="B933" s="37" t="s">
        <v>36</v>
      </c>
      <c r="C933" s="37" t="s">
        <v>33</v>
      </c>
      <c r="D933" s="37" t="s">
        <v>34</v>
      </c>
    </row>
    <row r="934" spans="1:16" hidden="1" outlineLevel="1" x14ac:dyDescent="0.2">
      <c r="A934" s="37" t="s">
        <v>2238</v>
      </c>
      <c r="B934" s="37" t="s">
        <v>38</v>
      </c>
      <c r="C934" s="37" t="s">
        <v>33</v>
      </c>
      <c r="D934" s="37" t="s">
        <v>34</v>
      </c>
    </row>
    <row r="935" spans="1:16" hidden="1" outlineLevel="1" x14ac:dyDescent="0.2">
      <c r="A935" s="37" t="s">
        <v>2239</v>
      </c>
      <c r="B935" s="37" t="s">
        <v>40</v>
      </c>
      <c r="C935" s="37" t="s">
        <v>33</v>
      </c>
      <c r="D935" s="37" t="s">
        <v>34</v>
      </c>
    </row>
    <row r="936" spans="1:16" hidden="1" outlineLevel="1" x14ac:dyDescent="0.2">
      <c r="A936" s="37" t="s">
        <v>2240</v>
      </c>
      <c r="B936" s="37" t="s">
        <v>42</v>
      </c>
      <c r="C936" s="37" t="s">
        <v>33</v>
      </c>
      <c r="D936" s="37" t="s">
        <v>34</v>
      </c>
    </row>
    <row r="937" spans="1:16" hidden="1" outlineLevel="1" x14ac:dyDescent="0.2">
      <c r="A937" s="37" t="s">
        <v>2241</v>
      </c>
      <c r="B937" s="37" t="s">
        <v>44</v>
      </c>
      <c r="C937" s="37" t="s">
        <v>33</v>
      </c>
      <c r="D937" s="37" t="s">
        <v>34</v>
      </c>
    </row>
    <row r="938" spans="1:16" hidden="1" outlineLevel="1" x14ac:dyDescent="0.2">
      <c r="A938" s="46" t="s">
        <v>2242</v>
      </c>
      <c r="B938" s="46" t="s">
        <v>46</v>
      </c>
      <c r="C938" s="46" t="s">
        <v>2243</v>
      </c>
      <c r="D938" s="46" t="s">
        <v>34</v>
      </c>
      <c r="E938" s="47">
        <f>ROUND(SUM(E931,E932,E933,E934,-E935,-E936,-E937),3)</f>
        <v>0</v>
      </c>
      <c r="F938" s="48"/>
      <c r="G938" s="47">
        <f>ROUND(SUM(G931,G932,G933,G934,-G935,-G936,-G937),3)</f>
        <v>0</v>
      </c>
      <c r="H938" s="48"/>
      <c r="I938" s="47">
        <f>ROUND(SUM(I931,I932,I933,I934,-I935,-I936,-I937),3)</f>
        <v>0</v>
      </c>
      <c r="J938" s="48"/>
      <c r="K938" s="47">
        <f>ROUND(SUM(K931,K932,K933,K934,-K935,-K936,-K937),3)</f>
        <v>0</v>
      </c>
      <c r="L938" s="48"/>
      <c r="M938" s="47">
        <f>ROUND(SUM(M931,M932,M933,M934,-M935,-M936,-M937),3)</f>
        <v>0</v>
      </c>
      <c r="N938" s="48"/>
      <c r="O938" s="47">
        <f>ROUND(SUM(O931,O932,O933,O934,-O935,-O936,-O937),3)</f>
        <v>0</v>
      </c>
      <c r="P938" s="48"/>
    </row>
    <row r="939" spans="1:16" hidden="1" outlineLevel="1" x14ac:dyDescent="0.2">
      <c r="A939" s="37" t="s">
        <v>2244</v>
      </c>
      <c r="B939" s="37" t="s">
        <v>1159</v>
      </c>
      <c r="C939" s="37" t="s">
        <v>33</v>
      </c>
      <c r="D939" s="37" t="s">
        <v>34</v>
      </c>
    </row>
    <row r="940" spans="1:16" hidden="1" outlineLevel="1" x14ac:dyDescent="0.2">
      <c r="A940" s="49" t="s">
        <v>2245</v>
      </c>
      <c r="B940" s="49" t="s">
        <v>49</v>
      </c>
      <c r="C940" s="49" t="s">
        <v>2246</v>
      </c>
      <c r="D940" s="49" t="s">
        <v>34</v>
      </c>
      <c r="E940" s="50">
        <f>ROUND(SUM(-E939,-E941,-E944,-E950,E938,-E951),3)</f>
        <v>0</v>
      </c>
      <c r="F940" s="51"/>
      <c r="G940" s="50">
        <f>ROUND(SUM(-G939,-G941,-G944,-G950,G938,-G951),3)</f>
        <v>0</v>
      </c>
      <c r="H940" s="51"/>
      <c r="I940" s="50">
        <f>ROUND(SUM(-I939,-I941,-I944,-I950,I938,-I951),3)</f>
        <v>0</v>
      </c>
      <c r="J940" s="51"/>
      <c r="K940" s="50">
        <f>ROUND(SUM(-K939,-K941,-K944,-K950,K938,-K951),3)</f>
        <v>0</v>
      </c>
      <c r="L940" s="51"/>
      <c r="M940" s="50">
        <f>ROUND(SUM(-M939,-M941,-M944,-M950,M938,-M951),3)</f>
        <v>0</v>
      </c>
      <c r="N940" s="51"/>
      <c r="O940" s="50">
        <f>ROUND(SUM(-O939,-O941,-O944,-O950,O938,-O951),3)</f>
        <v>0</v>
      </c>
      <c r="P940" s="51"/>
    </row>
    <row r="941" spans="1:16" hidden="1" outlineLevel="1" x14ac:dyDescent="0.2">
      <c r="A941" s="52" t="s">
        <v>2247</v>
      </c>
      <c r="B941" s="52" t="s">
        <v>52</v>
      </c>
      <c r="C941" s="52" t="s">
        <v>2248</v>
      </c>
      <c r="D941" s="52" t="s">
        <v>34</v>
      </c>
      <c r="E941" s="53">
        <f>ROUND(SUM(E942,E943),3)</f>
        <v>0</v>
      </c>
      <c r="F941" s="54"/>
      <c r="G941" s="53">
        <f>ROUND(SUM(G942,G943),3)</f>
        <v>0</v>
      </c>
      <c r="H941" s="54"/>
      <c r="I941" s="53">
        <f>ROUND(SUM(I942,I943),3)</f>
        <v>0</v>
      </c>
      <c r="J941" s="54"/>
      <c r="K941" s="53">
        <f>ROUND(SUM(K942,K943),3)</f>
        <v>0</v>
      </c>
      <c r="L941" s="54"/>
      <c r="M941" s="53">
        <f>ROUND(SUM(M942,M943),3)</f>
        <v>0</v>
      </c>
      <c r="N941" s="54"/>
      <c r="O941" s="53">
        <f>ROUND(SUM(O942,O943),3)</f>
        <v>0</v>
      </c>
      <c r="P941" s="54"/>
    </row>
    <row r="942" spans="1:16" hidden="1" outlineLevel="1" x14ac:dyDescent="0.2">
      <c r="A942" s="37" t="s">
        <v>2249</v>
      </c>
      <c r="B942" s="37" t="s">
        <v>1174</v>
      </c>
      <c r="C942" s="37" t="s">
        <v>33</v>
      </c>
      <c r="D942" s="37" t="s">
        <v>34</v>
      </c>
    </row>
    <row r="943" spans="1:16" hidden="1" outlineLevel="1" x14ac:dyDescent="0.2">
      <c r="A943" s="37" t="s">
        <v>2250</v>
      </c>
      <c r="B943" s="37" t="s">
        <v>79</v>
      </c>
      <c r="C943" s="37" t="s">
        <v>33</v>
      </c>
      <c r="D943" s="37" t="s">
        <v>34</v>
      </c>
    </row>
    <row r="944" spans="1:16" hidden="1" outlineLevel="1" x14ac:dyDescent="0.2">
      <c r="A944" s="52" t="s">
        <v>2251</v>
      </c>
      <c r="B944" s="52" t="s">
        <v>81</v>
      </c>
      <c r="C944" s="52" t="s">
        <v>2252</v>
      </c>
      <c r="D944" s="52" t="s">
        <v>34</v>
      </c>
      <c r="E944" s="53">
        <f>ROUND(SUM(E945,E946,E947,E948,E949),3)</f>
        <v>0</v>
      </c>
      <c r="F944" s="54"/>
      <c r="G944" s="53">
        <f>ROUND(SUM(G945,G946,G947,G948,G949),3)</f>
        <v>0</v>
      </c>
      <c r="H944" s="54"/>
      <c r="I944" s="53">
        <f>ROUND(SUM(I945,I946,I947,I948,I949),3)</f>
        <v>0</v>
      </c>
      <c r="J944" s="54"/>
      <c r="K944" s="53">
        <f>ROUND(SUM(K945,K946,K947,K948,K949),3)</f>
        <v>0</v>
      </c>
      <c r="L944" s="54"/>
      <c r="M944" s="53">
        <f>ROUND(SUM(M945,M946,M947,M948,M949),3)</f>
        <v>0</v>
      </c>
      <c r="N944" s="54"/>
      <c r="O944" s="53">
        <f>ROUND(SUM(O945,O946,O947,O948,O949),3)</f>
        <v>0</v>
      </c>
      <c r="P944" s="54"/>
    </row>
    <row r="945" spans="1:16" hidden="1" outlineLevel="1" x14ac:dyDescent="0.2">
      <c r="A945" s="37" t="s">
        <v>2253</v>
      </c>
      <c r="B945" s="37" t="s">
        <v>84</v>
      </c>
      <c r="C945" s="37" t="s">
        <v>33</v>
      </c>
      <c r="D945" s="37" t="s">
        <v>34</v>
      </c>
    </row>
    <row r="946" spans="1:16" hidden="1" outlineLevel="1" x14ac:dyDescent="0.2">
      <c r="A946" s="37" t="s">
        <v>2254</v>
      </c>
      <c r="B946" s="37" t="s">
        <v>69</v>
      </c>
      <c r="C946" s="37" t="s">
        <v>33</v>
      </c>
      <c r="D946" s="37" t="s">
        <v>34</v>
      </c>
    </row>
    <row r="947" spans="1:16" hidden="1" outlineLevel="1" x14ac:dyDescent="0.2">
      <c r="A947" s="37" t="s">
        <v>2255</v>
      </c>
      <c r="B947" s="37" t="s">
        <v>90</v>
      </c>
      <c r="C947" s="37" t="s">
        <v>33</v>
      </c>
      <c r="D947" s="37" t="s">
        <v>34</v>
      </c>
    </row>
    <row r="948" spans="1:16" hidden="1" outlineLevel="1" x14ac:dyDescent="0.2">
      <c r="A948" s="37" t="s">
        <v>2256</v>
      </c>
      <c r="B948" s="37" t="s">
        <v>92</v>
      </c>
      <c r="C948" s="37" t="s">
        <v>33</v>
      </c>
      <c r="D948" s="37" t="s">
        <v>34</v>
      </c>
    </row>
    <row r="949" spans="1:16" hidden="1" outlineLevel="1" x14ac:dyDescent="0.2">
      <c r="A949" s="37" t="s">
        <v>2257</v>
      </c>
      <c r="B949" s="37" t="s">
        <v>96</v>
      </c>
      <c r="C949" s="37" t="s">
        <v>33</v>
      </c>
      <c r="D949" s="37" t="s">
        <v>34</v>
      </c>
    </row>
    <row r="950" spans="1:16" hidden="1" outlineLevel="1" x14ac:dyDescent="0.2">
      <c r="A950" s="37" t="s">
        <v>2258</v>
      </c>
      <c r="B950" s="37" t="s">
        <v>98</v>
      </c>
      <c r="C950" s="37" t="s">
        <v>33</v>
      </c>
      <c r="D950" s="37" t="s">
        <v>34</v>
      </c>
    </row>
    <row r="951" spans="1:16" hidden="1" outlineLevel="1" x14ac:dyDescent="0.2">
      <c r="A951" s="46" t="s">
        <v>2259</v>
      </c>
      <c r="B951" s="46" t="s">
        <v>100</v>
      </c>
      <c r="C951" s="46" t="s">
        <v>2260</v>
      </c>
      <c r="D951" s="46" t="s">
        <v>34</v>
      </c>
      <c r="E951" s="47">
        <f>ROUND(SUM(E952,E954,E967,E972),3)</f>
        <v>0</v>
      </c>
      <c r="F951" s="48"/>
      <c r="G951" s="47">
        <f>ROUND(SUM(G952,G954,G967,G972),3)</f>
        <v>0</v>
      </c>
      <c r="H951" s="48"/>
      <c r="I951" s="47">
        <f>ROUND(SUM(I952,I954,I967,I972),3)</f>
        <v>0</v>
      </c>
      <c r="J951" s="48"/>
      <c r="K951" s="47">
        <f>ROUND(SUM(K952,K954,K967,K972),3)</f>
        <v>0</v>
      </c>
      <c r="L951" s="48"/>
      <c r="M951" s="47">
        <f>ROUND(SUM(M952,M954,M967,M972),3)</f>
        <v>0</v>
      </c>
      <c r="N951" s="48"/>
      <c r="O951" s="47">
        <f>ROUND(SUM(O952,O954,O967,O972),3)</f>
        <v>0</v>
      </c>
      <c r="P951" s="48"/>
    </row>
    <row r="952" spans="1:16" hidden="1" outlineLevel="1" x14ac:dyDescent="0.2">
      <c r="A952" s="37" t="s">
        <v>2261</v>
      </c>
      <c r="B952" s="37" t="s">
        <v>103</v>
      </c>
      <c r="C952" s="37" t="s">
        <v>33</v>
      </c>
      <c r="D952" s="37" t="s">
        <v>34</v>
      </c>
    </row>
    <row r="953" spans="1:16" hidden="1" outlineLevel="1" x14ac:dyDescent="0.2">
      <c r="A953" s="49" t="s">
        <v>2262</v>
      </c>
      <c r="B953" s="49" t="s">
        <v>105</v>
      </c>
      <c r="C953" s="49" t="s">
        <v>2263</v>
      </c>
      <c r="D953" s="49" t="s">
        <v>34</v>
      </c>
      <c r="E953" s="50">
        <f>ROUND(SUM(E954,E967,E972),3)</f>
        <v>0</v>
      </c>
      <c r="F953" s="51"/>
      <c r="G953" s="50">
        <f>ROUND(SUM(G954,G967,G972),3)</f>
        <v>0</v>
      </c>
      <c r="H953" s="51"/>
      <c r="I953" s="50">
        <f>ROUND(SUM(I954,I967,I972),3)</f>
        <v>0</v>
      </c>
      <c r="J953" s="51"/>
      <c r="K953" s="50">
        <f>ROUND(SUM(K954,K967,K972),3)</f>
        <v>0</v>
      </c>
      <c r="L953" s="51"/>
      <c r="M953" s="50">
        <f>ROUND(SUM(M954,M967,M972),3)</f>
        <v>0</v>
      </c>
      <c r="N953" s="51"/>
      <c r="O953" s="50">
        <f>ROUND(SUM(O954,O967,O972),3)</f>
        <v>0</v>
      </c>
      <c r="P953" s="51"/>
    </row>
    <row r="954" spans="1:16" hidden="1" outlineLevel="1" x14ac:dyDescent="0.2">
      <c r="A954" s="49" t="s">
        <v>2264</v>
      </c>
      <c r="B954" s="49" t="s">
        <v>108</v>
      </c>
      <c r="C954" s="49" t="s">
        <v>2265</v>
      </c>
      <c r="D954" s="49" t="s">
        <v>34</v>
      </c>
      <c r="E954" s="50">
        <f>ROUND(SUM(E955),3)</f>
        <v>0</v>
      </c>
      <c r="F954" s="51"/>
      <c r="G954" s="50">
        <f>ROUND(SUM(G955),3)</f>
        <v>0</v>
      </c>
      <c r="H954" s="51"/>
      <c r="I954" s="50">
        <f>ROUND(SUM(I955),3)</f>
        <v>0</v>
      </c>
      <c r="J954" s="51"/>
      <c r="K954" s="50">
        <f>ROUND(SUM(K955),3)</f>
        <v>0</v>
      </c>
      <c r="L954" s="51"/>
      <c r="M954" s="50">
        <f>ROUND(SUM(M955),3)</f>
        <v>0</v>
      </c>
      <c r="N954" s="51"/>
      <c r="O954" s="50">
        <f>ROUND(SUM(O955),3)</f>
        <v>0</v>
      </c>
      <c r="P954" s="51"/>
    </row>
    <row r="955" spans="1:16" hidden="1" outlineLevel="1" x14ac:dyDescent="0.2">
      <c r="A955" s="52" t="s">
        <v>2266</v>
      </c>
      <c r="B955" s="52" t="s">
        <v>115</v>
      </c>
      <c r="C955" s="52" t="s">
        <v>33</v>
      </c>
      <c r="D955" s="52" t="s">
        <v>34</v>
      </c>
      <c r="E955" s="53">
        <f>ROUND(SUM(E956,E957,E958,E959,E960,E961,E962,E963,E964,E965,E966),3)</f>
        <v>0</v>
      </c>
      <c r="F955" s="54"/>
      <c r="G955" s="53">
        <f>ROUND(SUM(G956,G957,G958,G959,G960,G961,G962,G963,G964,G965,G966),3)</f>
        <v>0</v>
      </c>
      <c r="H955" s="54"/>
      <c r="I955" s="53">
        <f>ROUND(SUM(I956,I957,I958,I959,I960,I961,I962,I963,I964,I965,I966),3)</f>
        <v>0</v>
      </c>
      <c r="J955" s="54"/>
      <c r="K955" s="53">
        <f>ROUND(SUM(K956,K957,K958,K959,K960,K961,K962,K963,K964,K965,K966),3)</f>
        <v>0</v>
      </c>
      <c r="L955" s="54"/>
      <c r="M955" s="53">
        <f>ROUND(SUM(M956,M957,M958,M959,M960,M961,M962,M963,M964,M965,M966),3)</f>
        <v>0</v>
      </c>
      <c r="N955" s="54"/>
      <c r="O955" s="53">
        <f>ROUND(SUM(O956,O957,O958,O959,O960,O961,O962,O963,O964,O965,O966),3)</f>
        <v>0</v>
      </c>
      <c r="P955" s="54"/>
    </row>
    <row r="956" spans="1:16" hidden="1" outlineLevel="1" x14ac:dyDescent="0.2">
      <c r="A956" s="37" t="s">
        <v>2267</v>
      </c>
      <c r="B956" s="37" t="s">
        <v>117</v>
      </c>
      <c r="C956" s="37" t="s">
        <v>33</v>
      </c>
      <c r="D956" s="37" t="s">
        <v>34</v>
      </c>
    </row>
    <row r="957" spans="1:16" hidden="1" outlineLevel="1" x14ac:dyDescent="0.2">
      <c r="A957" s="37" t="s">
        <v>2268</v>
      </c>
      <c r="B957" s="37" t="s">
        <v>119</v>
      </c>
      <c r="C957" s="37" t="s">
        <v>33</v>
      </c>
      <c r="D957" s="37" t="s">
        <v>34</v>
      </c>
    </row>
    <row r="958" spans="1:16" hidden="1" outlineLevel="1" x14ac:dyDescent="0.2">
      <c r="A958" s="37" t="s">
        <v>2269</v>
      </c>
      <c r="B958" s="37" t="s">
        <v>121</v>
      </c>
      <c r="C958" s="37" t="s">
        <v>33</v>
      </c>
      <c r="D958" s="37" t="s">
        <v>34</v>
      </c>
    </row>
    <row r="959" spans="1:16" hidden="1" outlineLevel="1" x14ac:dyDescent="0.2">
      <c r="A959" s="37" t="s">
        <v>2270</v>
      </c>
      <c r="B959" s="37" t="s">
        <v>123</v>
      </c>
      <c r="C959" s="37" t="s">
        <v>33</v>
      </c>
      <c r="D959" s="37" t="s">
        <v>34</v>
      </c>
    </row>
    <row r="960" spans="1:16" hidden="1" outlineLevel="1" x14ac:dyDescent="0.2">
      <c r="A960" s="37" t="s">
        <v>2271</v>
      </c>
      <c r="B960" s="37" t="s">
        <v>125</v>
      </c>
      <c r="C960" s="37" t="s">
        <v>33</v>
      </c>
      <c r="D960" s="37" t="s">
        <v>34</v>
      </c>
    </row>
    <row r="961" spans="1:16" hidden="1" outlineLevel="1" x14ac:dyDescent="0.2">
      <c r="A961" s="37" t="s">
        <v>2272</v>
      </c>
      <c r="B961" s="37" t="s">
        <v>127</v>
      </c>
      <c r="C961" s="37" t="s">
        <v>33</v>
      </c>
      <c r="D961" s="37" t="s">
        <v>34</v>
      </c>
    </row>
    <row r="962" spans="1:16" hidden="1" outlineLevel="1" x14ac:dyDescent="0.2">
      <c r="A962" s="37" t="s">
        <v>2273</v>
      </c>
      <c r="B962" s="37" t="s">
        <v>129</v>
      </c>
      <c r="C962" s="37" t="s">
        <v>33</v>
      </c>
      <c r="D962" s="37" t="s">
        <v>34</v>
      </c>
    </row>
    <row r="963" spans="1:16" hidden="1" outlineLevel="1" x14ac:dyDescent="0.2">
      <c r="A963" s="37" t="s">
        <v>2274</v>
      </c>
      <c r="B963" s="37" t="s">
        <v>131</v>
      </c>
      <c r="C963" s="37" t="s">
        <v>33</v>
      </c>
      <c r="D963" s="37" t="s">
        <v>34</v>
      </c>
    </row>
    <row r="964" spans="1:16" hidden="1" outlineLevel="1" x14ac:dyDescent="0.2">
      <c r="A964" s="37" t="s">
        <v>2275</v>
      </c>
      <c r="B964" s="37" t="s">
        <v>133</v>
      </c>
      <c r="C964" s="37" t="s">
        <v>33</v>
      </c>
      <c r="D964" s="37" t="s">
        <v>34</v>
      </c>
    </row>
    <row r="965" spans="1:16" hidden="1" outlineLevel="1" x14ac:dyDescent="0.2">
      <c r="A965" s="37" t="s">
        <v>2276</v>
      </c>
      <c r="B965" s="37" t="s">
        <v>135</v>
      </c>
      <c r="C965" s="37" t="s">
        <v>33</v>
      </c>
      <c r="D965" s="37" t="s">
        <v>34</v>
      </c>
    </row>
    <row r="966" spans="1:16" hidden="1" outlineLevel="1" x14ac:dyDescent="0.2">
      <c r="A966" s="37" t="s">
        <v>2277</v>
      </c>
      <c r="B966" s="37" t="s">
        <v>137</v>
      </c>
      <c r="C966" s="37" t="s">
        <v>33</v>
      </c>
      <c r="D966" s="37" t="s">
        <v>34</v>
      </c>
    </row>
    <row r="967" spans="1:16" hidden="1" outlineLevel="1" x14ac:dyDescent="0.2">
      <c r="A967" s="52" t="s">
        <v>2278</v>
      </c>
      <c r="B967" s="52" t="s">
        <v>139</v>
      </c>
      <c r="C967" s="52" t="s">
        <v>2279</v>
      </c>
      <c r="D967" s="52" t="s">
        <v>34</v>
      </c>
      <c r="E967" s="53">
        <f>ROUND(SUM(E968,E969,E970,E971),3)</f>
        <v>0</v>
      </c>
      <c r="F967" s="54"/>
      <c r="G967" s="53">
        <f>ROUND(SUM(G968,G969,G970,G971),3)</f>
        <v>0</v>
      </c>
      <c r="H967" s="54"/>
      <c r="I967" s="53">
        <f>ROUND(SUM(I968,I969,I970,I971),3)</f>
        <v>0</v>
      </c>
      <c r="J967" s="54"/>
      <c r="K967" s="53">
        <f>ROUND(SUM(K968,K969,K970,K971),3)</f>
        <v>0</v>
      </c>
      <c r="L967" s="54"/>
      <c r="M967" s="53">
        <f>ROUND(SUM(M968,M969,M970,M971),3)</f>
        <v>0</v>
      </c>
      <c r="N967" s="54"/>
      <c r="O967" s="53">
        <f>ROUND(SUM(O968,O969,O970,O971),3)</f>
        <v>0</v>
      </c>
      <c r="P967" s="54"/>
    </row>
    <row r="968" spans="1:16" hidden="1" outlineLevel="1" x14ac:dyDescent="0.2">
      <c r="A968" s="37" t="s">
        <v>2280</v>
      </c>
      <c r="B968" s="37" t="s">
        <v>1276</v>
      </c>
      <c r="C968" s="37" t="s">
        <v>33</v>
      </c>
      <c r="D968" s="37" t="s">
        <v>34</v>
      </c>
    </row>
    <row r="969" spans="1:16" hidden="1" outlineLevel="1" x14ac:dyDescent="0.2">
      <c r="A969" s="37" t="s">
        <v>2281</v>
      </c>
      <c r="B969" s="37" t="s">
        <v>142</v>
      </c>
      <c r="C969" s="37" t="s">
        <v>33</v>
      </c>
      <c r="D969" s="37" t="s">
        <v>34</v>
      </c>
    </row>
    <row r="970" spans="1:16" hidden="1" outlineLevel="1" x14ac:dyDescent="0.2">
      <c r="A970" s="37" t="s">
        <v>2282</v>
      </c>
      <c r="B970" s="37" t="s">
        <v>144</v>
      </c>
      <c r="C970" s="37" t="s">
        <v>33</v>
      </c>
      <c r="D970" s="37" t="s">
        <v>34</v>
      </c>
    </row>
    <row r="971" spans="1:16" hidden="1" outlineLevel="1" x14ac:dyDescent="0.2">
      <c r="A971" s="37" t="s">
        <v>2283</v>
      </c>
      <c r="B971" s="37" t="s">
        <v>146</v>
      </c>
      <c r="C971" s="37" t="s">
        <v>33</v>
      </c>
      <c r="D971" s="37" t="s">
        <v>34</v>
      </c>
    </row>
    <row r="972" spans="1:16" hidden="1" outlineLevel="1" x14ac:dyDescent="0.2">
      <c r="A972" s="52" t="s">
        <v>2284</v>
      </c>
      <c r="B972" s="52" t="s">
        <v>148</v>
      </c>
      <c r="C972" s="52" t="s">
        <v>2285</v>
      </c>
      <c r="D972" s="52" t="s">
        <v>34</v>
      </c>
      <c r="E972" s="53">
        <f>ROUND(SUM(E973,E975),3)</f>
        <v>0</v>
      </c>
      <c r="F972" s="54"/>
      <c r="G972" s="53">
        <f>ROUND(SUM(G973,G975),3)</f>
        <v>0</v>
      </c>
      <c r="H972" s="54"/>
      <c r="I972" s="53">
        <f>ROUND(SUM(I973,I975),3)</f>
        <v>0</v>
      </c>
      <c r="J972" s="54"/>
      <c r="K972" s="53">
        <f>ROUND(SUM(K973,K975),3)</f>
        <v>0</v>
      </c>
      <c r="L972" s="54"/>
      <c r="M972" s="53">
        <f>ROUND(SUM(M973,M975),3)</f>
        <v>0</v>
      </c>
      <c r="N972" s="54"/>
      <c r="O972" s="53">
        <f>ROUND(SUM(O973,O975),3)</f>
        <v>0</v>
      </c>
      <c r="P972" s="54"/>
    </row>
    <row r="973" spans="1:16" hidden="1" outlineLevel="1" x14ac:dyDescent="0.2">
      <c r="A973" s="37" t="s">
        <v>2286</v>
      </c>
      <c r="B973" s="37" t="s">
        <v>153</v>
      </c>
      <c r="C973" s="37" t="s">
        <v>33</v>
      </c>
      <c r="D973" s="37" t="s">
        <v>34</v>
      </c>
    </row>
    <row r="974" spans="1:16" hidden="1" outlineLevel="1" x14ac:dyDescent="0.2">
      <c r="A974" s="37" t="s">
        <v>2287</v>
      </c>
      <c r="B974" s="37" t="s">
        <v>155</v>
      </c>
      <c r="C974" s="37" t="s">
        <v>33</v>
      </c>
      <c r="D974" s="37" t="s">
        <v>34</v>
      </c>
    </row>
    <row r="975" spans="1:16" hidden="1" outlineLevel="1" x14ac:dyDescent="0.2">
      <c r="A975" s="37" t="s">
        <v>2288</v>
      </c>
      <c r="B975" s="37" t="s">
        <v>159</v>
      </c>
      <c r="C975" s="37" t="s">
        <v>33</v>
      </c>
      <c r="D975" s="37" t="s">
        <v>34</v>
      </c>
    </row>
    <row r="976" spans="1:16" ht="16.5" collapsed="1" x14ac:dyDescent="0.3">
      <c r="A976" s="39" t="s">
        <v>2289</v>
      </c>
      <c r="B976" s="39"/>
      <c r="C976" s="39"/>
      <c r="D976" s="39" t="s">
        <v>29</v>
      </c>
      <c r="E976" s="40">
        <v>2018</v>
      </c>
      <c r="F976" s="40" t="s">
        <v>30</v>
      </c>
      <c r="G976" s="40">
        <v>2019</v>
      </c>
      <c r="H976" s="40" t="s">
        <v>30</v>
      </c>
      <c r="I976" s="40">
        <v>2020</v>
      </c>
      <c r="J976" s="40" t="s">
        <v>30</v>
      </c>
      <c r="K976" s="40">
        <v>2021</v>
      </c>
      <c r="L976" s="40" t="s">
        <v>30</v>
      </c>
      <c r="M976" s="40">
        <v>2022</v>
      </c>
      <c r="N976" s="40" t="s">
        <v>30</v>
      </c>
      <c r="O976" s="40">
        <v>2023</v>
      </c>
      <c r="P976" s="40" t="s">
        <v>30</v>
      </c>
    </row>
    <row r="977" spans="1:16" hidden="1" outlineLevel="1" x14ac:dyDescent="0.2">
      <c r="A977" s="52" t="s">
        <v>2290</v>
      </c>
      <c r="B977" s="52" t="s">
        <v>32</v>
      </c>
      <c r="C977" s="52" t="s">
        <v>2291</v>
      </c>
      <c r="D977" s="52" t="s">
        <v>34</v>
      </c>
      <c r="E977" s="53">
        <f>ROUND(SUM(E978,E979),3)</f>
        <v>0</v>
      </c>
      <c r="F977" s="54"/>
      <c r="G977" s="53">
        <f>ROUND(SUM(G978,G979),3)</f>
        <v>0</v>
      </c>
      <c r="H977" s="54"/>
      <c r="I977" s="53">
        <f>ROUND(SUM(I978,I979),3)</f>
        <v>0</v>
      </c>
      <c r="J977" s="54"/>
      <c r="K977" s="53">
        <f>ROUND(SUM(K978,K979),3)</f>
        <v>0</v>
      </c>
      <c r="L977" s="54"/>
      <c r="M977" s="53">
        <f>ROUND(SUM(M978,M979),3)</f>
        <v>0</v>
      </c>
      <c r="N977" s="54"/>
      <c r="O977" s="53">
        <f>ROUND(SUM(O978,O979),3)</f>
        <v>0</v>
      </c>
      <c r="P977" s="54"/>
    </row>
    <row r="978" spans="1:16" hidden="1" outlineLevel="1" x14ac:dyDescent="0.2">
      <c r="A978" s="37" t="s">
        <v>1383</v>
      </c>
      <c r="B978" s="37" t="s">
        <v>1371</v>
      </c>
      <c r="C978" s="37" t="s">
        <v>33</v>
      </c>
      <c r="D978" s="37" t="s">
        <v>34</v>
      </c>
    </row>
    <row r="979" spans="1:16" hidden="1" outlineLevel="1" x14ac:dyDescent="0.2">
      <c r="A979" s="37" t="s">
        <v>2292</v>
      </c>
      <c r="B979" s="37" t="s">
        <v>1397</v>
      </c>
      <c r="C979" s="37" t="s">
        <v>33</v>
      </c>
      <c r="D979" s="37" t="s">
        <v>34</v>
      </c>
    </row>
    <row r="980" spans="1:16" hidden="1" outlineLevel="1" x14ac:dyDescent="0.2">
      <c r="A980" s="37" t="s">
        <v>2293</v>
      </c>
      <c r="B980" s="37" t="s">
        <v>36</v>
      </c>
      <c r="C980" s="37" t="s">
        <v>33</v>
      </c>
      <c r="D980" s="37" t="s">
        <v>34</v>
      </c>
    </row>
    <row r="981" spans="1:16" hidden="1" outlineLevel="1" x14ac:dyDescent="0.2">
      <c r="A981" s="37" t="s">
        <v>2294</v>
      </c>
      <c r="B981" s="37" t="s">
        <v>38</v>
      </c>
      <c r="C981" s="37" t="s">
        <v>33</v>
      </c>
      <c r="D981" s="37" t="s">
        <v>34</v>
      </c>
    </row>
    <row r="982" spans="1:16" hidden="1" outlineLevel="1" x14ac:dyDescent="0.2">
      <c r="A982" s="37" t="s">
        <v>2295</v>
      </c>
      <c r="B982" s="37" t="s">
        <v>40</v>
      </c>
      <c r="C982" s="37" t="s">
        <v>33</v>
      </c>
      <c r="D982" s="37" t="s">
        <v>34</v>
      </c>
    </row>
    <row r="983" spans="1:16" hidden="1" outlineLevel="1" x14ac:dyDescent="0.2">
      <c r="A983" s="37" t="s">
        <v>2296</v>
      </c>
      <c r="B983" s="37" t="s">
        <v>42</v>
      </c>
      <c r="C983" s="37" t="s">
        <v>33</v>
      </c>
      <c r="D983" s="37" t="s">
        <v>34</v>
      </c>
    </row>
    <row r="984" spans="1:16" hidden="1" outlineLevel="1" x14ac:dyDescent="0.2">
      <c r="A984" s="37" t="s">
        <v>2297</v>
      </c>
      <c r="B984" s="37" t="s">
        <v>44</v>
      </c>
      <c r="C984" s="37" t="s">
        <v>33</v>
      </c>
      <c r="D984" s="37" t="s">
        <v>34</v>
      </c>
    </row>
    <row r="985" spans="1:16" hidden="1" outlineLevel="1" x14ac:dyDescent="0.2">
      <c r="A985" s="46" t="s">
        <v>2298</v>
      </c>
      <c r="B985" s="46" t="s">
        <v>46</v>
      </c>
      <c r="C985" s="46" t="s">
        <v>2299</v>
      </c>
      <c r="D985" s="46" t="s">
        <v>34</v>
      </c>
      <c r="E985" s="47">
        <f>ROUND(SUM(E978,E979,E980,E981,-E982,-E983,-E984),3)</f>
        <v>0</v>
      </c>
      <c r="F985" s="48"/>
      <c r="G985" s="47">
        <f>ROUND(SUM(G978,G979,G980,G981,-G982,-G983,-G984),3)</f>
        <v>0</v>
      </c>
      <c r="H985" s="48"/>
      <c r="I985" s="47">
        <f>ROUND(SUM(I978,I979,I980,I981,-I982,-I983,-I984),3)</f>
        <v>0</v>
      </c>
      <c r="J985" s="48"/>
      <c r="K985" s="47">
        <f>ROUND(SUM(K978,K979,K980,K981,-K982,-K983,-K984),3)</f>
        <v>0</v>
      </c>
      <c r="L985" s="48"/>
      <c r="M985" s="47">
        <f>ROUND(SUM(M978,M979,M980,M981,-M982,-M983,-M984),3)</f>
        <v>0</v>
      </c>
      <c r="N985" s="48"/>
      <c r="O985" s="47">
        <f>ROUND(SUM(O978,O979,O980,O981,-O982,-O983,-O984),3)</f>
        <v>0</v>
      </c>
      <c r="P985" s="48"/>
    </row>
    <row r="986" spans="1:16" hidden="1" outlineLevel="1" x14ac:dyDescent="0.2">
      <c r="A986" s="37" t="s">
        <v>2300</v>
      </c>
      <c r="B986" s="37" t="s">
        <v>1159</v>
      </c>
      <c r="C986" s="37" t="s">
        <v>33</v>
      </c>
      <c r="D986" s="37" t="s">
        <v>34</v>
      </c>
    </row>
    <row r="987" spans="1:16" hidden="1" outlineLevel="1" x14ac:dyDescent="0.2">
      <c r="A987" s="49" t="s">
        <v>2301</v>
      </c>
      <c r="B987" s="49" t="s">
        <v>49</v>
      </c>
      <c r="C987" s="49" t="s">
        <v>2302</v>
      </c>
      <c r="D987" s="49" t="s">
        <v>34</v>
      </c>
      <c r="E987" s="50">
        <f>ROUND(SUM(-E986,-E988,-E999,-E1003,E985,-E1004),3)</f>
        <v>0</v>
      </c>
      <c r="F987" s="51"/>
      <c r="G987" s="50">
        <f>ROUND(SUM(-G986,-G988,-G999,-G1003,G985,-G1004),3)</f>
        <v>0</v>
      </c>
      <c r="H987" s="51"/>
      <c r="I987" s="50">
        <f>ROUND(SUM(-I986,-I988,-I999,-I1003,I985,-I1004),3)</f>
        <v>0</v>
      </c>
      <c r="J987" s="51"/>
      <c r="K987" s="50">
        <f>ROUND(SUM(-K986,-K988,-K999,-K1003,K985,-K1004),3)</f>
        <v>0</v>
      </c>
      <c r="L987" s="51"/>
      <c r="M987" s="50">
        <f>ROUND(SUM(-M986,-M988,-M999,-M1003,M985,-M1004),3)</f>
        <v>0</v>
      </c>
      <c r="N987" s="51"/>
      <c r="O987" s="50">
        <f>ROUND(SUM(-O986,-O988,-O999,-O1003,O985,-O1004),3)</f>
        <v>0</v>
      </c>
      <c r="P987" s="51"/>
    </row>
    <row r="988" spans="1:16" hidden="1" outlineLevel="1" x14ac:dyDescent="0.2">
      <c r="A988" s="49" t="s">
        <v>2303</v>
      </c>
      <c r="B988" s="49" t="s">
        <v>52</v>
      </c>
      <c r="C988" s="49" t="s">
        <v>2304</v>
      </c>
      <c r="D988" s="49" t="s">
        <v>34</v>
      </c>
      <c r="E988" s="50">
        <f>ROUND(SUM(E996,E997,E989,E998),3)</f>
        <v>0</v>
      </c>
      <c r="F988" s="51"/>
      <c r="G988" s="50">
        <f>ROUND(SUM(G996,G997,G989,G998),3)</f>
        <v>0</v>
      </c>
      <c r="H988" s="51"/>
      <c r="I988" s="50">
        <f>ROUND(SUM(I996,I997,I989,I998),3)</f>
        <v>0</v>
      </c>
      <c r="J988" s="51"/>
      <c r="K988" s="50">
        <f>ROUND(SUM(K996,K997,K989,K998),3)</f>
        <v>0</v>
      </c>
      <c r="L988" s="51"/>
      <c r="M988" s="50">
        <f>ROUND(SUM(M996,M997,M989,M998),3)</f>
        <v>0</v>
      </c>
      <c r="N988" s="51"/>
      <c r="O988" s="50">
        <f>ROUND(SUM(O996,O997,O989,O998),3)</f>
        <v>0</v>
      </c>
      <c r="P988" s="51"/>
    </row>
    <row r="989" spans="1:16" hidden="1" outlineLevel="1" x14ac:dyDescent="0.2">
      <c r="A989" s="52" t="s">
        <v>2305</v>
      </c>
      <c r="B989" s="52" t="s">
        <v>55</v>
      </c>
      <c r="C989" s="52" t="s">
        <v>33</v>
      </c>
      <c r="D989" s="52" t="s">
        <v>34</v>
      </c>
      <c r="E989" s="53">
        <f>ROUND(SUM(E990,E991,E992,E993,E994,E995),3)</f>
        <v>0</v>
      </c>
      <c r="F989" s="54"/>
      <c r="G989" s="53">
        <f>ROUND(SUM(G990,G991,G992,G993,G994,G995),3)</f>
        <v>0</v>
      </c>
      <c r="H989" s="54"/>
      <c r="I989" s="53">
        <f>ROUND(SUM(I990,I991,I992,I993,I994,I995),3)</f>
        <v>0</v>
      </c>
      <c r="J989" s="54"/>
      <c r="K989" s="53">
        <f>ROUND(SUM(K990,K991,K992,K993,K994,K995),3)</f>
        <v>0</v>
      </c>
      <c r="L989" s="54"/>
      <c r="M989" s="53">
        <f>ROUND(SUM(M990,M991,M992,M993,M994,M995),3)</f>
        <v>0</v>
      </c>
      <c r="N989" s="54"/>
      <c r="O989" s="53">
        <f>ROUND(SUM(O990,O991,O992,O993,O994,O995),3)</f>
        <v>0</v>
      </c>
      <c r="P989" s="54"/>
    </row>
    <row r="990" spans="1:16" hidden="1" outlineLevel="1" x14ac:dyDescent="0.2">
      <c r="A990" s="37" t="s">
        <v>2306</v>
      </c>
      <c r="B990" s="37" t="s">
        <v>57</v>
      </c>
      <c r="C990" s="37" t="s">
        <v>33</v>
      </c>
      <c r="D990" s="37" t="s">
        <v>34</v>
      </c>
    </row>
    <row r="991" spans="1:16" hidden="1" outlineLevel="1" x14ac:dyDescent="0.2">
      <c r="A991" s="37" t="s">
        <v>2307</v>
      </c>
      <c r="B991" s="37" t="s">
        <v>59</v>
      </c>
      <c r="C991" s="37" t="s">
        <v>33</v>
      </c>
      <c r="D991" s="37" t="s">
        <v>34</v>
      </c>
    </row>
    <row r="992" spans="1:16" hidden="1" outlineLevel="1" x14ac:dyDescent="0.2">
      <c r="A992" s="37" t="s">
        <v>2308</v>
      </c>
      <c r="B992" s="37" t="s">
        <v>61</v>
      </c>
      <c r="C992" s="37" t="s">
        <v>33</v>
      </c>
      <c r="D992" s="37" t="s">
        <v>34</v>
      </c>
    </row>
    <row r="993" spans="1:16" hidden="1" outlineLevel="1" x14ac:dyDescent="0.2">
      <c r="A993" s="37" t="s">
        <v>2309</v>
      </c>
      <c r="B993" s="37" t="s">
        <v>63</v>
      </c>
      <c r="C993" s="37" t="s">
        <v>33</v>
      </c>
      <c r="D993" s="37" t="s">
        <v>34</v>
      </c>
    </row>
    <row r="994" spans="1:16" hidden="1" outlineLevel="1" x14ac:dyDescent="0.2">
      <c r="A994" s="37" t="s">
        <v>2310</v>
      </c>
      <c r="B994" s="37" t="s">
        <v>65</v>
      </c>
      <c r="C994" s="37" t="s">
        <v>33</v>
      </c>
      <c r="D994" s="37" t="s">
        <v>34</v>
      </c>
    </row>
    <row r="995" spans="1:16" hidden="1" outlineLevel="1" x14ac:dyDescent="0.2">
      <c r="A995" s="37" t="s">
        <v>2311</v>
      </c>
      <c r="B995" s="37" t="s">
        <v>67</v>
      </c>
      <c r="C995" s="37" t="s">
        <v>33</v>
      </c>
      <c r="D995" s="37" t="s">
        <v>34</v>
      </c>
    </row>
    <row r="996" spans="1:16" hidden="1" outlineLevel="1" x14ac:dyDescent="0.2">
      <c r="A996" s="37" t="s">
        <v>2312</v>
      </c>
      <c r="B996" s="37" t="s">
        <v>69</v>
      </c>
      <c r="C996" s="37" t="s">
        <v>33</v>
      </c>
      <c r="D996" s="37" t="s">
        <v>34</v>
      </c>
    </row>
    <row r="997" spans="1:16" hidden="1" outlineLevel="1" x14ac:dyDescent="0.2">
      <c r="A997" s="37" t="s">
        <v>2313</v>
      </c>
      <c r="B997" s="37" t="s">
        <v>73</v>
      </c>
      <c r="C997" s="37" t="s">
        <v>33</v>
      </c>
      <c r="D997" s="37" t="s">
        <v>34</v>
      </c>
    </row>
    <row r="998" spans="1:16" hidden="1" outlineLevel="1" x14ac:dyDescent="0.2">
      <c r="A998" s="37" t="s">
        <v>2314</v>
      </c>
      <c r="B998" s="37" t="s">
        <v>79</v>
      </c>
      <c r="C998" s="37" t="s">
        <v>33</v>
      </c>
      <c r="D998" s="37" t="s">
        <v>34</v>
      </c>
    </row>
    <row r="999" spans="1:16" hidden="1" outlineLevel="1" x14ac:dyDescent="0.2">
      <c r="A999" s="52" t="s">
        <v>2315</v>
      </c>
      <c r="B999" s="52" t="s">
        <v>81</v>
      </c>
      <c r="C999" s="52" t="s">
        <v>2316</v>
      </c>
      <c r="D999" s="52" t="s">
        <v>34</v>
      </c>
      <c r="E999" s="53">
        <f>ROUND(SUM(E1000,E1001,E1002),3)</f>
        <v>0</v>
      </c>
      <c r="F999" s="54"/>
      <c r="G999" s="53">
        <f>ROUND(SUM(G1000,G1001,G1002),3)</f>
        <v>0</v>
      </c>
      <c r="H999" s="54"/>
      <c r="I999" s="53">
        <f>ROUND(SUM(I1000,I1001,I1002),3)</f>
        <v>0</v>
      </c>
      <c r="J999" s="54"/>
      <c r="K999" s="53">
        <f>ROUND(SUM(K1000,K1001,K1002),3)</f>
        <v>0</v>
      </c>
      <c r="L999" s="54"/>
      <c r="M999" s="53">
        <f>ROUND(SUM(M1000,M1001,M1002),3)</f>
        <v>0</v>
      </c>
      <c r="N999" s="54"/>
      <c r="O999" s="53">
        <f>ROUND(SUM(O1000,O1001,O1002),3)</f>
        <v>0</v>
      </c>
      <c r="P999" s="54"/>
    </row>
    <row r="1000" spans="1:16" hidden="1" outlineLevel="1" x14ac:dyDescent="0.2">
      <c r="A1000" s="37" t="s">
        <v>2317</v>
      </c>
      <c r="B1000" s="37" t="s">
        <v>84</v>
      </c>
      <c r="C1000" s="37" t="s">
        <v>33</v>
      </c>
      <c r="D1000" s="37" t="s">
        <v>34</v>
      </c>
    </row>
    <row r="1001" spans="1:16" hidden="1" outlineLevel="1" x14ac:dyDescent="0.2">
      <c r="A1001" s="37" t="s">
        <v>2318</v>
      </c>
      <c r="B1001" s="37" t="s">
        <v>90</v>
      </c>
      <c r="C1001" s="37" t="s">
        <v>33</v>
      </c>
      <c r="D1001" s="37" t="s">
        <v>34</v>
      </c>
    </row>
    <row r="1002" spans="1:16" hidden="1" outlineLevel="1" x14ac:dyDescent="0.2">
      <c r="A1002" s="37" t="s">
        <v>2319</v>
      </c>
      <c r="B1002" s="37" t="s">
        <v>96</v>
      </c>
      <c r="C1002" s="37" t="s">
        <v>33</v>
      </c>
      <c r="D1002" s="37" t="s">
        <v>34</v>
      </c>
    </row>
    <row r="1003" spans="1:16" hidden="1" outlineLevel="1" x14ac:dyDescent="0.2">
      <c r="A1003" s="37" t="s">
        <v>2320</v>
      </c>
      <c r="B1003" s="37" t="s">
        <v>98</v>
      </c>
      <c r="C1003" s="37" t="s">
        <v>33</v>
      </c>
      <c r="D1003" s="37" t="s">
        <v>34</v>
      </c>
    </row>
    <row r="1004" spans="1:16" hidden="1" outlineLevel="1" x14ac:dyDescent="0.2">
      <c r="A1004" s="46" t="s">
        <v>2321</v>
      </c>
      <c r="B1004" s="46" t="s">
        <v>100</v>
      </c>
      <c r="C1004" s="46" t="s">
        <v>2322</v>
      </c>
      <c r="D1004" s="46" t="s">
        <v>34</v>
      </c>
      <c r="E1004" s="47">
        <f>ROUND(SUM(E1005,E1007,E1022,E1025),3)</f>
        <v>0</v>
      </c>
      <c r="F1004" s="48"/>
      <c r="G1004" s="47">
        <f>ROUND(SUM(G1005,G1007,G1022,G1025),3)</f>
        <v>0</v>
      </c>
      <c r="H1004" s="48"/>
      <c r="I1004" s="47">
        <f>ROUND(SUM(I1005,I1007,I1022,I1025),3)</f>
        <v>0</v>
      </c>
      <c r="J1004" s="48"/>
      <c r="K1004" s="47">
        <f>ROUND(SUM(K1005,K1007,K1022,K1025),3)</f>
        <v>0</v>
      </c>
      <c r="L1004" s="48"/>
      <c r="M1004" s="47">
        <f>ROUND(SUM(M1005,M1007,M1022,M1025),3)</f>
        <v>0</v>
      </c>
      <c r="N1004" s="48"/>
      <c r="O1004" s="47">
        <f>ROUND(SUM(O1005,O1007,O1022,O1025),3)</f>
        <v>0</v>
      </c>
      <c r="P1004" s="48"/>
    </row>
    <row r="1005" spans="1:16" hidden="1" outlineLevel="1" x14ac:dyDescent="0.2">
      <c r="A1005" s="37" t="s">
        <v>2323</v>
      </c>
      <c r="B1005" s="37" t="s">
        <v>103</v>
      </c>
      <c r="C1005" s="37" t="s">
        <v>33</v>
      </c>
      <c r="D1005" s="37" t="s">
        <v>34</v>
      </c>
    </row>
    <row r="1006" spans="1:16" hidden="1" outlineLevel="1" x14ac:dyDescent="0.2">
      <c r="A1006" s="49" t="s">
        <v>2324</v>
      </c>
      <c r="B1006" s="49" t="s">
        <v>105</v>
      </c>
      <c r="C1006" s="49" t="s">
        <v>2325</v>
      </c>
      <c r="D1006" s="49" t="s">
        <v>34</v>
      </c>
      <c r="E1006" s="50">
        <f>ROUND(SUM(E1007,E1022,E1025),3)</f>
        <v>0</v>
      </c>
      <c r="F1006" s="51"/>
      <c r="G1006" s="50">
        <f>ROUND(SUM(G1007,G1022,G1025),3)</f>
        <v>0</v>
      </c>
      <c r="H1006" s="51"/>
      <c r="I1006" s="50">
        <f>ROUND(SUM(I1007,I1022,I1025),3)</f>
        <v>0</v>
      </c>
      <c r="J1006" s="51"/>
      <c r="K1006" s="50">
        <f>ROUND(SUM(K1007,K1022,K1025),3)</f>
        <v>0</v>
      </c>
      <c r="L1006" s="51"/>
      <c r="M1006" s="50">
        <f>ROUND(SUM(M1007,M1022,M1025),3)</f>
        <v>0</v>
      </c>
      <c r="N1006" s="51"/>
      <c r="O1006" s="50">
        <f>ROUND(SUM(O1007,O1022,O1025),3)</f>
        <v>0</v>
      </c>
      <c r="P1006" s="51"/>
    </row>
    <row r="1007" spans="1:16" hidden="1" outlineLevel="1" x14ac:dyDescent="0.2">
      <c r="A1007" s="52" t="s">
        <v>2326</v>
      </c>
      <c r="B1007" s="52" t="s">
        <v>108</v>
      </c>
      <c r="C1007" s="52" t="s">
        <v>2327</v>
      </c>
      <c r="D1007" s="52" t="s">
        <v>34</v>
      </c>
      <c r="E1007" s="53">
        <f>ROUND(SUM(E1008,E1009,E1010),3)</f>
        <v>0</v>
      </c>
      <c r="F1007" s="54"/>
      <c r="G1007" s="53">
        <f>ROUND(SUM(G1008,G1009,G1010),3)</f>
        <v>0</v>
      </c>
      <c r="H1007" s="54"/>
      <c r="I1007" s="53">
        <f>ROUND(SUM(I1008,I1009,I1010),3)</f>
        <v>0</v>
      </c>
      <c r="J1007" s="54"/>
      <c r="K1007" s="53">
        <f>ROUND(SUM(K1008,K1009,K1010),3)</f>
        <v>0</v>
      </c>
      <c r="L1007" s="54"/>
      <c r="M1007" s="53">
        <f>ROUND(SUM(M1008,M1009,M1010),3)</f>
        <v>0</v>
      </c>
      <c r="N1007" s="54"/>
      <c r="O1007" s="53">
        <f>ROUND(SUM(O1008,O1009,O1010),3)</f>
        <v>0</v>
      </c>
      <c r="P1007" s="54"/>
    </row>
    <row r="1008" spans="1:16" hidden="1" outlineLevel="1" x14ac:dyDescent="0.2">
      <c r="A1008" s="37" t="s">
        <v>2328</v>
      </c>
      <c r="B1008" s="37" t="s">
        <v>111</v>
      </c>
      <c r="C1008" s="37" t="s">
        <v>33</v>
      </c>
      <c r="D1008" s="37" t="s">
        <v>34</v>
      </c>
    </row>
    <row r="1009" spans="1:16" hidden="1" outlineLevel="1" x14ac:dyDescent="0.2">
      <c r="A1009" s="37" t="s">
        <v>2329</v>
      </c>
      <c r="B1009" s="37" t="s">
        <v>113</v>
      </c>
      <c r="C1009" s="37" t="s">
        <v>33</v>
      </c>
      <c r="D1009" s="37" t="s">
        <v>34</v>
      </c>
    </row>
    <row r="1010" spans="1:16" hidden="1" outlineLevel="1" x14ac:dyDescent="0.2">
      <c r="A1010" s="52" t="s">
        <v>2330</v>
      </c>
      <c r="B1010" s="52" t="s">
        <v>115</v>
      </c>
      <c r="C1010" s="52" t="s">
        <v>33</v>
      </c>
      <c r="D1010" s="52" t="s">
        <v>34</v>
      </c>
      <c r="E1010" s="53">
        <f>ROUND(SUM(E1011,E1012,E1013,E1014,E1015,E1016,E1017,E1018,E1019,E1020,E1021),3)</f>
        <v>0</v>
      </c>
      <c r="F1010" s="54"/>
      <c r="G1010" s="53">
        <f>ROUND(SUM(G1011,G1012,G1013,G1014,G1015,G1016,G1017,G1018,G1019,G1020,G1021),3)</f>
        <v>0</v>
      </c>
      <c r="H1010" s="54"/>
      <c r="I1010" s="53">
        <f>ROUND(SUM(I1011,I1012,I1013,I1014,I1015,I1016,I1017,I1018,I1019,I1020,I1021),3)</f>
        <v>0</v>
      </c>
      <c r="J1010" s="54"/>
      <c r="K1010" s="53">
        <f>ROUND(SUM(K1011,K1012,K1013,K1014,K1015,K1016,K1017,K1018,K1019,K1020,K1021),3)</f>
        <v>0</v>
      </c>
      <c r="L1010" s="54"/>
      <c r="M1010" s="53">
        <f>ROUND(SUM(M1011,M1012,M1013,M1014,M1015,M1016,M1017,M1018,M1019,M1020,M1021),3)</f>
        <v>0</v>
      </c>
      <c r="N1010" s="54"/>
      <c r="O1010" s="53">
        <f>ROUND(SUM(O1011,O1012,O1013,O1014,O1015,O1016,O1017,O1018,O1019,O1020,O1021),3)</f>
        <v>0</v>
      </c>
      <c r="P1010" s="54"/>
    </row>
    <row r="1011" spans="1:16" hidden="1" outlineLevel="1" x14ac:dyDescent="0.2">
      <c r="A1011" s="37" t="s">
        <v>2331</v>
      </c>
      <c r="B1011" s="37" t="s">
        <v>117</v>
      </c>
      <c r="C1011" s="37" t="s">
        <v>33</v>
      </c>
      <c r="D1011" s="37" t="s">
        <v>34</v>
      </c>
    </row>
    <row r="1012" spans="1:16" hidden="1" outlineLevel="1" x14ac:dyDescent="0.2">
      <c r="A1012" s="37" t="s">
        <v>2332</v>
      </c>
      <c r="B1012" s="37" t="s">
        <v>119</v>
      </c>
      <c r="C1012" s="37" t="s">
        <v>33</v>
      </c>
      <c r="D1012" s="37" t="s">
        <v>34</v>
      </c>
    </row>
    <row r="1013" spans="1:16" hidden="1" outlineLevel="1" x14ac:dyDescent="0.2">
      <c r="A1013" s="37" t="s">
        <v>2333</v>
      </c>
      <c r="B1013" s="37" t="s">
        <v>121</v>
      </c>
      <c r="C1013" s="37" t="s">
        <v>33</v>
      </c>
      <c r="D1013" s="37" t="s">
        <v>34</v>
      </c>
    </row>
    <row r="1014" spans="1:16" hidden="1" outlineLevel="1" x14ac:dyDescent="0.2">
      <c r="A1014" s="37" t="s">
        <v>2334</v>
      </c>
      <c r="B1014" s="37" t="s">
        <v>123</v>
      </c>
      <c r="C1014" s="37" t="s">
        <v>33</v>
      </c>
      <c r="D1014" s="37" t="s">
        <v>34</v>
      </c>
    </row>
    <row r="1015" spans="1:16" hidden="1" outlineLevel="1" x14ac:dyDescent="0.2">
      <c r="A1015" s="37" t="s">
        <v>2335</v>
      </c>
      <c r="B1015" s="37" t="s">
        <v>125</v>
      </c>
      <c r="C1015" s="37" t="s">
        <v>33</v>
      </c>
      <c r="D1015" s="37" t="s">
        <v>34</v>
      </c>
    </row>
    <row r="1016" spans="1:16" hidden="1" outlineLevel="1" x14ac:dyDescent="0.2">
      <c r="A1016" s="37" t="s">
        <v>2336</v>
      </c>
      <c r="B1016" s="37" t="s">
        <v>127</v>
      </c>
      <c r="C1016" s="37" t="s">
        <v>33</v>
      </c>
      <c r="D1016" s="37" t="s">
        <v>34</v>
      </c>
    </row>
    <row r="1017" spans="1:16" hidden="1" outlineLevel="1" x14ac:dyDescent="0.2">
      <c r="A1017" s="37" t="s">
        <v>2337</v>
      </c>
      <c r="B1017" s="37" t="s">
        <v>129</v>
      </c>
      <c r="C1017" s="37" t="s">
        <v>33</v>
      </c>
      <c r="D1017" s="37" t="s">
        <v>34</v>
      </c>
    </row>
    <row r="1018" spans="1:16" hidden="1" outlineLevel="1" x14ac:dyDescent="0.2">
      <c r="A1018" s="37" t="s">
        <v>2338</v>
      </c>
      <c r="B1018" s="37" t="s">
        <v>131</v>
      </c>
      <c r="C1018" s="37" t="s">
        <v>33</v>
      </c>
      <c r="D1018" s="37" t="s">
        <v>34</v>
      </c>
    </row>
    <row r="1019" spans="1:16" hidden="1" outlineLevel="1" x14ac:dyDescent="0.2">
      <c r="A1019" s="37" t="s">
        <v>2339</v>
      </c>
      <c r="B1019" s="37" t="s">
        <v>133</v>
      </c>
      <c r="C1019" s="37" t="s">
        <v>33</v>
      </c>
      <c r="D1019" s="37" t="s">
        <v>34</v>
      </c>
    </row>
    <row r="1020" spans="1:16" hidden="1" outlineLevel="1" x14ac:dyDescent="0.2">
      <c r="A1020" s="37" t="s">
        <v>2340</v>
      </c>
      <c r="B1020" s="37" t="s">
        <v>135</v>
      </c>
      <c r="C1020" s="37" t="s">
        <v>33</v>
      </c>
      <c r="D1020" s="37" t="s">
        <v>34</v>
      </c>
    </row>
    <row r="1021" spans="1:16" hidden="1" outlineLevel="1" x14ac:dyDescent="0.2">
      <c r="A1021" s="37" t="s">
        <v>2341</v>
      </c>
      <c r="B1021" s="37" t="s">
        <v>137</v>
      </c>
      <c r="C1021" s="37" t="s">
        <v>33</v>
      </c>
      <c r="D1021" s="37" t="s">
        <v>34</v>
      </c>
    </row>
    <row r="1022" spans="1:16" hidden="1" outlineLevel="1" x14ac:dyDescent="0.2">
      <c r="A1022" s="52" t="s">
        <v>2342</v>
      </c>
      <c r="B1022" s="52" t="s">
        <v>139</v>
      </c>
      <c r="C1022" s="52" t="s">
        <v>2343</v>
      </c>
      <c r="D1022" s="52" t="s">
        <v>34</v>
      </c>
      <c r="E1022" s="53">
        <f>ROUND(SUM(E1023,E1024),3)</f>
        <v>0</v>
      </c>
      <c r="F1022" s="54"/>
      <c r="G1022" s="53">
        <f>ROUND(SUM(G1023,G1024),3)</f>
        <v>0</v>
      </c>
      <c r="H1022" s="54"/>
      <c r="I1022" s="53">
        <f>ROUND(SUM(I1023,I1024),3)</f>
        <v>0</v>
      </c>
      <c r="J1022" s="54"/>
      <c r="K1022" s="53">
        <f>ROUND(SUM(K1023,K1024),3)</f>
        <v>0</v>
      </c>
      <c r="L1022" s="54"/>
      <c r="M1022" s="53">
        <f>ROUND(SUM(M1023,M1024),3)</f>
        <v>0</v>
      </c>
      <c r="N1022" s="54"/>
      <c r="O1022" s="53">
        <f>ROUND(SUM(O1023,O1024),3)</f>
        <v>0</v>
      </c>
      <c r="P1022" s="54"/>
    </row>
    <row r="1023" spans="1:16" hidden="1" outlineLevel="1" x14ac:dyDescent="0.2">
      <c r="A1023" s="37" t="s">
        <v>2344</v>
      </c>
      <c r="B1023" s="37" t="s">
        <v>1276</v>
      </c>
      <c r="C1023" s="37" t="s">
        <v>33</v>
      </c>
      <c r="D1023" s="37" t="s">
        <v>34</v>
      </c>
    </row>
    <row r="1024" spans="1:16" hidden="1" outlineLevel="1" x14ac:dyDescent="0.2">
      <c r="A1024" s="37" t="s">
        <v>2345</v>
      </c>
      <c r="B1024" s="37" t="s">
        <v>146</v>
      </c>
      <c r="C1024" s="37" t="s">
        <v>33</v>
      </c>
      <c r="D1024" s="37" t="s">
        <v>34</v>
      </c>
    </row>
    <row r="1025" spans="1:16" hidden="1" outlineLevel="1" x14ac:dyDescent="0.2">
      <c r="A1025" s="52" t="s">
        <v>2346</v>
      </c>
      <c r="B1025" s="52" t="s">
        <v>148</v>
      </c>
      <c r="C1025" s="52" t="s">
        <v>2347</v>
      </c>
      <c r="D1025" s="52" t="s">
        <v>34</v>
      </c>
      <c r="E1025" s="53">
        <f>ROUND(SUM(E1026,E1028,E1027),3)</f>
        <v>0</v>
      </c>
      <c r="F1025" s="54"/>
      <c r="G1025" s="53">
        <f>ROUND(SUM(G1026,G1028,G1027),3)</f>
        <v>0</v>
      </c>
      <c r="H1025" s="54"/>
      <c r="I1025" s="53">
        <f>ROUND(SUM(I1026,I1028,I1027),3)</f>
        <v>0</v>
      </c>
      <c r="J1025" s="54"/>
      <c r="K1025" s="53">
        <f>ROUND(SUM(K1026,K1028,K1027),3)</f>
        <v>0</v>
      </c>
      <c r="L1025" s="54"/>
      <c r="M1025" s="53">
        <f>ROUND(SUM(M1026,M1028,M1027),3)</f>
        <v>0</v>
      </c>
      <c r="N1025" s="54"/>
      <c r="O1025" s="53">
        <f>ROUND(SUM(O1026,O1028,O1027),3)</f>
        <v>0</v>
      </c>
      <c r="P1025" s="54"/>
    </row>
    <row r="1026" spans="1:16" hidden="1" outlineLevel="1" x14ac:dyDescent="0.2">
      <c r="A1026" s="37" t="s">
        <v>2348</v>
      </c>
      <c r="B1026" s="37" t="s">
        <v>151</v>
      </c>
      <c r="C1026" s="37" t="s">
        <v>33</v>
      </c>
      <c r="D1026" s="37" t="s">
        <v>34</v>
      </c>
    </row>
    <row r="1027" spans="1:16" hidden="1" outlineLevel="1" x14ac:dyDescent="0.2">
      <c r="A1027" s="37" t="s">
        <v>2349</v>
      </c>
      <c r="B1027" s="37" t="s">
        <v>157</v>
      </c>
      <c r="C1027" s="37" t="s">
        <v>33</v>
      </c>
      <c r="D1027" s="37" t="s">
        <v>34</v>
      </c>
    </row>
    <row r="1028" spans="1:16" hidden="1" outlineLevel="1" x14ac:dyDescent="0.2">
      <c r="A1028" s="37" t="s">
        <v>2350</v>
      </c>
      <c r="B1028" s="37" t="s">
        <v>159</v>
      </c>
      <c r="C1028" s="37" t="s">
        <v>33</v>
      </c>
      <c r="D1028" s="37" t="s">
        <v>34</v>
      </c>
    </row>
    <row r="1029" spans="1:16" ht="16.5" collapsed="1" x14ac:dyDescent="0.3">
      <c r="A1029" s="39" t="s">
        <v>2351</v>
      </c>
      <c r="B1029" s="39"/>
      <c r="C1029" s="39"/>
      <c r="D1029" s="39" t="s">
        <v>29</v>
      </c>
      <c r="E1029" s="40">
        <v>2018</v>
      </c>
      <c r="F1029" s="40" t="s">
        <v>30</v>
      </c>
      <c r="G1029" s="40">
        <v>2019</v>
      </c>
      <c r="H1029" s="40" t="s">
        <v>30</v>
      </c>
      <c r="I1029" s="40">
        <v>2020</v>
      </c>
      <c r="J1029" s="40" t="s">
        <v>30</v>
      </c>
      <c r="K1029" s="40">
        <v>2021</v>
      </c>
      <c r="L1029" s="40" t="s">
        <v>30</v>
      </c>
      <c r="M1029" s="40">
        <v>2022</v>
      </c>
      <c r="N1029" s="40" t="s">
        <v>30</v>
      </c>
      <c r="O1029" s="40">
        <v>2023</v>
      </c>
      <c r="P1029" s="40" t="s">
        <v>30</v>
      </c>
    </row>
    <row r="1030" spans="1:16" hidden="1" outlineLevel="1" x14ac:dyDescent="0.2">
      <c r="A1030" s="52" t="s">
        <v>2352</v>
      </c>
      <c r="B1030" s="52" t="s">
        <v>32</v>
      </c>
      <c r="C1030" s="52" t="s">
        <v>2353</v>
      </c>
      <c r="D1030" s="52" t="s">
        <v>34</v>
      </c>
      <c r="E1030" s="53">
        <f>ROUND(SUM(E1031,E1032),3)</f>
        <v>0</v>
      </c>
      <c r="F1030" s="54"/>
      <c r="G1030" s="53">
        <f>ROUND(SUM(G1031,G1032),3)</f>
        <v>0</v>
      </c>
      <c r="H1030" s="54"/>
      <c r="I1030" s="53">
        <f>ROUND(SUM(I1031,I1032),3)</f>
        <v>0</v>
      </c>
      <c r="J1030" s="54"/>
      <c r="K1030" s="53">
        <f>ROUND(SUM(K1031,K1032),3)</f>
        <v>0</v>
      </c>
      <c r="L1030" s="54"/>
      <c r="M1030" s="53">
        <f>ROUND(SUM(M1031,M1032),3)</f>
        <v>0</v>
      </c>
      <c r="N1030" s="54"/>
      <c r="O1030" s="53">
        <f>ROUND(SUM(O1031,O1032),3)</f>
        <v>0</v>
      </c>
      <c r="P1030" s="54"/>
    </row>
    <row r="1031" spans="1:16" hidden="1" outlineLevel="1" x14ac:dyDescent="0.2">
      <c r="A1031" s="37" t="s">
        <v>1384</v>
      </c>
      <c r="B1031" s="37" t="s">
        <v>1371</v>
      </c>
      <c r="C1031" s="37" t="s">
        <v>33</v>
      </c>
      <c r="D1031" s="37" t="s">
        <v>34</v>
      </c>
    </row>
    <row r="1032" spans="1:16" hidden="1" outlineLevel="1" x14ac:dyDescent="0.2">
      <c r="A1032" s="37" t="s">
        <v>2354</v>
      </c>
      <c r="B1032" s="37" t="s">
        <v>1397</v>
      </c>
      <c r="C1032" s="37" t="s">
        <v>33</v>
      </c>
      <c r="D1032" s="37" t="s">
        <v>34</v>
      </c>
    </row>
    <row r="1033" spans="1:16" hidden="1" outlineLevel="1" x14ac:dyDescent="0.2">
      <c r="A1033" s="37" t="s">
        <v>2355</v>
      </c>
      <c r="B1033" s="37" t="s">
        <v>36</v>
      </c>
      <c r="C1033" s="37" t="s">
        <v>33</v>
      </c>
      <c r="D1033" s="37" t="s">
        <v>34</v>
      </c>
    </row>
    <row r="1034" spans="1:16" hidden="1" outlineLevel="1" x14ac:dyDescent="0.2">
      <c r="A1034" s="37" t="s">
        <v>2356</v>
      </c>
      <c r="B1034" s="37" t="s">
        <v>38</v>
      </c>
      <c r="C1034" s="37" t="s">
        <v>33</v>
      </c>
      <c r="D1034" s="37" t="s">
        <v>34</v>
      </c>
    </row>
    <row r="1035" spans="1:16" hidden="1" outlineLevel="1" x14ac:dyDescent="0.2">
      <c r="A1035" s="37" t="s">
        <v>2357</v>
      </c>
      <c r="B1035" s="37" t="s">
        <v>40</v>
      </c>
      <c r="C1035" s="37" t="s">
        <v>33</v>
      </c>
      <c r="D1035" s="37" t="s">
        <v>34</v>
      </c>
    </row>
    <row r="1036" spans="1:16" hidden="1" outlineLevel="1" x14ac:dyDescent="0.2">
      <c r="A1036" s="37" t="s">
        <v>2358</v>
      </c>
      <c r="B1036" s="37" t="s">
        <v>44</v>
      </c>
      <c r="C1036" s="37" t="s">
        <v>33</v>
      </c>
      <c r="D1036" s="37" t="s">
        <v>34</v>
      </c>
    </row>
    <row r="1037" spans="1:16" hidden="1" outlineLevel="1" x14ac:dyDescent="0.2">
      <c r="A1037" s="46" t="s">
        <v>2359</v>
      </c>
      <c r="B1037" s="46" t="s">
        <v>46</v>
      </c>
      <c r="C1037" s="46" t="s">
        <v>2360</v>
      </c>
      <c r="D1037" s="46" t="s">
        <v>34</v>
      </c>
      <c r="E1037" s="47">
        <f>ROUND(SUM(E1031,E1032,E1033,E1034,-E1035,-E1036),3)</f>
        <v>0</v>
      </c>
      <c r="F1037" s="48"/>
      <c r="G1037" s="47">
        <f>ROUND(SUM(G1031,G1032,G1033,G1034,-G1035,-G1036),3)</f>
        <v>0</v>
      </c>
      <c r="H1037" s="48"/>
      <c r="I1037" s="47">
        <f>ROUND(SUM(I1031,I1032,I1033,I1034,-I1035,-I1036),3)</f>
        <v>0</v>
      </c>
      <c r="J1037" s="48"/>
      <c r="K1037" s="47">
        <f>ROUND(SUM(K1031,K1032,K1033,K1034,-K1035,-K1036),3)</f>
        <v>0</v>
      </c>
      <c r="L1037" s="48"/>
      <c r="M1037" s="47">
        <f>ROUND(SUM(M1031,M1032,M1033,M1034,-M1035,-M1036),3)</f>
        <v>0</v>
      </c>
      <c r="N1037" s="48"/>
      <c r="O1037" s="47">
        <f>ROUND(SUM(O1031,O1032,O1033,O1034,-O1035,-O1036),3)</f>
        <v>0</v>
      </c>
      <c r="P1037" s="48"/>
    </row>
    <row r="1038" spans="1:16" hidden="1" outlineLevel="1" x14ac:dyDescent="0.2">
      <c r="A1038" s="37" t="s">
        <v>2361</v>
      </c>
      <c r="B1038" s="37" t="s">
        <v>1159</v>
      </c>
      <c r="C1038" s="37" t="s">
        <v>33</v>
      </c>
      <c r="D1038" s="37" t="s">
        <v>34</v>
      </c>
    </row>
    <row r="1039" spans="1:16" hidden="1" outlineLevel="1" x14ac:dyDescent="0.2">
      <c r="A1039" s="49" t="s">
        <v>2362</v>
      </c>
      <c r="B1039" s="49" t="s">
        <v>49</v>
      </c>
      <c r="C1039" s="49" t="s">
        <v>2363</v>
      </c>
      <c r="D1039" s="49" t="s">
        <v>34</v>
      </c>
      <c r="E1039" s="50">
        <f>ROUND(SUM(-E1038,-E1040,-E1043,-E1046,E1037,-E1047),3)</f>
        <v>0</v>
      </c>
      <c r="F1039" s="51"/>
      <c r="G1039" s="50">
        <f>ROUND(SUM(-G1038,-G1040,-G1043,-G1046,G1037,-G1047),3)</f>
        <v>0</v>
      </c>
      <c r="H1039" s="51"/>
      <c r="I1039" s="50">
        <f>ROUND(SUM(-I1038,-I1040,-I1043,-I1046,I1037,-I1047),3)</f>
        <v>0</v>
      </c>
      <c r="J1039" s="51"/>
      <c r="K1039" s="50">
        <f>ROUND(SUM(-K1038,-K1040,-K1043,-K1046,K1037,-K1047),3)</f>
        <v>0</v>
      </c>
      <c r="L1039" s="51"/>
      <c r="M1039" s="50">
        <f>ROUND(SUM(-M1038,-M1040,-M1043,-M1046,M1037,-M1047),3)</f>
        <v>0</v>
      </c>
      <c r="N1039" s="51"/>
      <c r="O1039" s="50">
        <f>ROUND(SUM(-O1038,-O1040,-O1043,-O1046,O1037,-O1047),3)</f>
        <v>0</v>
      </c>
      <c r="P1039" s="51"/>
    </row>
    <row r="1040" spans="1:16" hidden="1" outlineLevel="1" x14ac:dyDescent="0.2">
      <c r="A1040" s="52" t="s">
        <v>2364</v>
      </c>
      <c r="B1040" s="52" t="s">
        <v>52</v>
      </c>
      <c r="C1040" s="52" t="s">
        <v>2365</v>
      </c>
      <c r="D1040" s="52" t="s">
        <v>34</v>
      </c>
      <c r="E1040" s="53">
        <f>ROUND(SUM(E1041,E1042),3)</f>
        <v>0</v>
      </c>
      <c r="F1040" s="54"/>
      <c r="G1040" s="53">
        <f>ROUND(SUM(G1041,G1042),3)</f>
        <v>0</v>
      </c>
      <c r="H1040" s="54"/>
      <c r="I1040" s="53">
        <f>ROUND(SUM(I1041,I1042),3)</f>
        <v>0</v>
      </c>
      <c r="J1040" s="54"/>
      <c r="K1040" s="53">
        <f>ROUND(SUM(K1041,K1042),3)</f>
        <v>0</v>
      </c>
      <c r="L1040" s="54"/>
      <c r="M1040" s="53">
        <f>ROUND(SUM(M1041,M1042),3)</f>
        <v>0</v>
      </c>
      <c r="N1040" s="54"/>
      <c r="O1040" s="53">
        <f>ROUND(SUM(O1041,O1042),3)</f>
        <v>0</v>
      </c>
      <c r="P1040" s="54"/>
    </row>
    <row r="1041" spans="1:16" hidden="1" outlineLevel="1" x14ac:dyDescent="0.2">
      <c r="A1041" s="37" t="s">
        <v>2366</v>
      </c>
      <c r="B1041" s="37" t="s">
        <v>1174</v>
      </c>
      <c r="C1041" s="37" t="s">
        <v>33</v>
      </c>
      <c r="D1041" s="37" t="s">
        <v>34</v>
      </c>
    </row>
    <row r="1042" spans="1:16" hidden="1" outlineLevel="1" x14ac:dyDescent="0.2">
      <c r="A1042" s="37" t="s">
        <v>2367</v>
      </c>
      <c r="B1042" s="37" t="s">
        <v>79</v>
      </c>
      <c r="C1042" s="37" t="s">
        <v>33</v>
      </c>
      <c r="D1042" s="37" t="s">
        <v>34</v>
      </c>
    </row>
    <row r="1043" spans="1:16" hidden="1" outlineLevel="1" x14ac:dyDescent="0.2">
      <c r="A1043" s="52" t="s">
        <v>2368</v>
      </c>
      <c r="B1043" s="52" t="s">
        <v>81</v>
      </c>
      <c r="C1043" s="52" t="s">
        <v>2369</v>
      </c>
      <c r="D1043" s="52" t="s">
        <v>34</v>
      </c>
      <c r="E1043" s="53">
        <f>ROUND(SUM(E1044,E1045),3)</f>
        <v>0</v>
      </c>
      <c r="F1043" s="54"/>
      <c r="G1043" s="53">
        <f>ROUND(SUM(G1044,G1045),3)</f>
        <v>0</v>
      </c>
      <c r="H1043" s="54"/>
      <c r="I1043" s="53">
        <f>ROUND(SUM(I1044,I1045),3)</f>
        <v>0</v>
      </c>
      <c r="J1043" s="54"/>
      <c r="K1043" s="53">
        <f>ROUND(SUM(K1044,K1045),3)</f>
        <v>0</v>
      </c>
      <c r="L1043" s="54"/>
      <c r="M1043" s="53">
        <f>ROUND(SUM(M1044,M1045),3)</f>
        <v>0</v>
      </c>
      <c r="N1043" s="54"/>
      <c r="O1043" s="53">
        <f>ROUND(SUM(O1044,O1045),3)</f>
        <v>0</v>
      </c>
      <c r="P1043" s="54"/>
    </row>
    <row r="1044" spans="1:16" hidden="1" outlineLevel="1" x14ac:dyDescent="0.2">
      <c r="A1044" s="37" t="s">
        <v>2370</v>
      </c>
      <c r="B1044" s="37" t="s">
        <v>90</v>
      </c>
      <c r="C1044" s="37" t="s">
        <v>33</v>
      </c>
      <c r="D1044" s="37" t="s">
        <v>34</v>
      </c>
    </row>
    <row r="1045" spans="1:16" hidden="1" outlineLevel="1" x14ac:dyDescent="0.2">
      <c r="A1045" s="37" t="s">
        <v>2371</v>
      </c>
      <c r="B1045" s="37" t="s">
        <v>96</v>
      </c>
      <c r="C1045" s="37" t="s">
        <v>33</v>
      </c>
      <c r="D1045" s="37" t="s">
        <v>34</v>
      </c>
    </row>
    <row r="1046" spans="1:16" hidden="1" outlineLevel="1" x14ac:dyDescent="0.2">
      <c r="A1046" s="37" t="s">
        <v>2372</v>
      </c>
      <c r="B1046" s="37" t="s">
        <v>98</v>
      </c>
      <c r="C1046" s="37" t="s">
        <v>33</v>
      </c>
      <c r="D1046" s="37" t="s">
        <v>34</v>
      </c>
    </row>
    <row r="1047" spans="1:16" hidden="1" outlineLevel="1" x14ac:dyDescent="0.2">
      <c r="A1047" s="46" t="s">
        <v>2373</v>
      </c>
      <c r="B1047" s="46" t="s">
        <v>100</v>
      </c>
      <c r="C1047" s="46" t="s">
        <v>2374</v>
      </c>
      <c r="D1047" s="46" t="s">
        <v>34</v>
      </c>
      <c r="E1047" s="47">
        <f>ROUND(SUM(E1048,E1050,E1064),3)</f>
        <v>0</v>
      </c>
      <c r="F1047" s="48"/>
      <c r="G1047" s="47">
        <f>ROUND(SUM(G1048,G1050,G1064),3)</f>
        <v>0</v>
      </c>
      <c r="H1047" s="48"/>
      <c r="I1047" s="47">
        <f>ROUND(SUM(I1048,I1050,I1064),3)</f>
        <v>0</v>
      </c>
      <c r="J1047" s="48"/>
      <c r="K1047" s="47">
        <f>ROUND(SUM(K1048,K1050,K1064),3)</f>
        <v>0</v>
      </c>
      <c r="L1047" s="48"/>
      <c r="M1047" s="47">
        <f>ROUND(SUM(M1048,M1050,M1064),3)</f>
        <v>0</v>
      </c>
      <c r="N1047" s="48"/>
      <c r="O1047" s="47">
        <f>ROUND(SUM(O1048,O1050,O1064),3)</f>
        <v>0</v>
      </c>
      <c r="P1047" s="48"/>
    </row>
    <row r="1048" spans="1:16" hidden="1" outlineLevel="1" x14ac:dyDescent="0.2">
      <c r="A1048" s="37" t="s">
        <v>2375</v>
      </c>
      <c r="B1048" s="37" t="s">
        <v>103</v>
      </c>
      <c r="C1048" s="37" t="s">
        <v>33</v>
      </c>
      <c r="D1048" s="37" t="s">
        <v>34</v>
      </c>
    </row>
    <row r="1049" spans="1:16" hidden="1" outlineLevel="1" x14ac:dyDescent="0.2">
      <c r="A1049" s="49" t="s">
        <v>2376</v>
      </c>
      <c r="B1049" s="49" t="s">
        <v>105</v>
      </c>
      <c r="C1049" s="49" t="s">
        <v>2377</v>
      </c>
      <c r="D1049" s="49" t="s">
        <v>34</v>
      </c>
      <c r="E1049" s="50">
        <f>ROUND(SUM(E1050,E1064),3)</f>
        <v>0</v>
      </c>
      <c r="F1049" s="51"/>
      <c r="G1049" s="50">
        <f>ROUND(SUM(G1050,G1064),3)</f>
        <v>0</v>
      </c>
      <c r="H1049" s="51"/>
      <c r="I1049" s="50">
        <f>ROUND(SUM(I1050,I1064),3)</f>
        <v>0</v>
      </c>
      <c r="J1049" s="51"/>
      <c r="K1049" s="50">
        <f>ROUND(SUM(K1050,K1064),3)</f>
        <v>0</v>
      </c>
      <c r="L1049" s="51"/>
      <c r="M1049" s="50">
        <f>ROUND(SUM(M1050,M1064),3)</f>
        <v>0</v>
      </c>
      <c r="N1049" s="51"/>
      <c r="O1049" s="50">
        <f>ROUND(SUM(O1050,O1064),3)</f>
        <v>0</v>
      </c>
      <c r="P1049" s="51"/>
    </row>
    <row r="1050" spans="1:16" hidden="1" outlineLevel="1" x14ac:dyDescent="0.2">
      <c r="A1050" s="52" t="s">
        <v>2378</v>
      </c>
      <c r="B1050" s="52" t="s">
        <v>108</v>
      </c>
      <c r="C1050" s="52" t="s">
        <v>2379</v>
      </c>
      <c r="D1050" s="52" t="s">
        <v>34</v>
      </c>
      <c r="E1050" s="53">
        <f>ROUND(SUM(E1051,E1052),3)</f>
        <v>0</v>
      </c>
      <c r="F1050" s="54"/>
      <c r="G1050" s="53">
        <f>ROUND(SUM(G1051,G1052),3)</f>
        <v>0</v>
      </c>
      <c r="H1050" s="54"/>
      <c r="I1050" s="53">
        <f>ROUND(SUM(I1051,I1052),3)</f>
        <v>0</v>
      </c>
      <c r="J1050" s="54"/>
      <c r="K1050" s="53">
        <f>ROUND(SUM(K1051,K1052),3)</f>
        <v>0</v>
      </c>
      <c r="L1050" s="54"/>
      <c r="M1050" s="53">
        <f>ROUND(SUM(M1051,M1052),3)</f>
        <v>0</v>
      </c>
      <c r="N1050" s="54"/>
      <c r="O1050" s="53">
        <f>ROUND(SUM(O1051,O1052),3)</f>
        <v>0</v>
      </c>
      <c r="P1050" s="54"/>
    </row>
    <row r="1051" spans="1:16" hidden="1" outlineLevel="1" x14ac:dyDescent="0.2">
      <c r="A1051" s="37" t="s">
        <v>2380</v>
      </c>
      <c r="B1051" s="37" t="s">
        <v>113</v>
      </c>
      <c r="C1051" s="37" t="s">
        <v>33</v>
      </c>
      <c r="D1051" s="37" t="s">
        <v>34</v>
      </c>
    </row>
    <row r="1052" spans="1:16" hidden="1" outlineLevel="1" x14ac:dyDescent="0.2">
      <c r="A1052" s="52" t="s">
        <v>2381</v>
      </c>
      <c r="B1052" s="52" t="s">
        <v>115</v>
      </c>
      <c r="C1052" s="52" t="s">
        <v>33</v>
      </c>
      <c r="D1052" s="52" t="s">
        <v>34</v>
      </c>
      <c r="E1052" s="53">
        <f>ROUND(SUM(E1053,E1054,E1055,E1056,E1057,E1058,E1059,E1060,E1061,E1062,E1063),3)</f>
        <v>0</v>
      </c>
      <c r="F1052" s="54"/>
      <c r="G1052" s="53">
        <f>ROUND(SUM(G1053,G1054,G1055,G1056,G1057,G1058,G1059,G1060,G1061,G1062,G1063),3)</f>
        <v>0</v>
      </c>
      <c r="H1052" s="54"/>
      <c r="I1052" s="53">
        <f>ROUND(SUM(I1053,I1054,I1055,I1056,I1057,I1058,I1059,I1060,I1061,I1062,I1063),3)</f>
        <v>0</v>
      </c>
      <c r="J1052" s="54"/>
      <c r="K1052" s="53">
        <f>ROUND(SUM(K1053,K1054,K1055,K1056,K1057,K1058,K1059,K1060,K1061,K1062,K1063),3)</f>
        <v>0</v>
      </c>
      <c r="L1052" s="54"/>
      <c r="M1052" s="53">
        <f>ROUND(SUM(M1053,M1054,M1055,M1056,M1057,M1058,M1059,M1060,M1061,M1062,M1063),3)</f>
        <v>0</v>
      </c>
      <c r="N1052" s="54"/>
      <c r="O1052" s="53">
        <f>ROUND(SUM(O1053,O1054,O1055,O1056,O1057,O1058,O1059,O1060,O1061,O1062,O1063),3)</f>
        <v>0</v>
      </c>
      <c r="P1052" s="54"/>
    </row>
    <row r="1053" spans="1:16" hidden="1" outlineLevel="1" x14ac:dyDescent="0.2">
      <c r="A1053" s="37" t="s">
        <v>2382</v>
      </c>
      <c r="B1053" s="37" t="s">
        <v>117</v>
      </c>
      <c r="C1053" s="37" t="s">
        <v>33</v>
      </c>
      <c r="D1053" s="37" t="s">
        <v>34</v>
      </c>
    </row>
    <row r="1054" spans="1:16" hidden="1" outlineLevel="1" x14ac:dyDescent="0.2">
      <c r="A1054" s="37" t="s">
        <v>2383</v>
      </c>
      <c r="B1054" s="37" t="s">
        <v>119</v>
      </c>
      <c r="C1054" s="37" t="s">
        <v>33</v>
      </c>
      <c r="D1054" s="37" t="s">
        <v>34</v>
      </c>
    </row>
    <row r="1055" spans="1:16" hidden="1" outlineLevel="1" x14ac:dyDescent="0.2">
      <c r="A1055" s="37" t="s">
        <v>2384</v>
      </c>
      <c r="B1055" s="37" t="s">
        <v>121</v>
      </c>
      <c r="C1055" s="37" t="s">
        <v>33</v>
      </c>
      <c r="D1055" s="37" t="s">
        <v>34</v>
      </c>
    </row>
    <row r="1056" spans="1:16" hidden="1" outlineLevel="1" x14ac:dyDescent="0.2">
      <c r="A1056" s="37" t="s">
        <v>2385</v>
      </c>
      <c r="B1056" s="37" t="s">
        <v>123</v>
      </c>
      <c r="C1056" s="37" t="s">
        <v>33</v>
      </c>
      <c r="D1056" s="37" t="s">
        <v>34</v>
      </c>
    </row>
    <row r="1057" spans="1:16" hidden="1" outlineLevel="1" x14ac:dyDescent="0.2">
      <c r="A1057" s="37" t="s">
        <v>2386</v>
      </c>
      <c r="B1057" s="37" t="s">
        <v>125</v>
      </c>
      <c r="C1057" s="37" t="s">
        <v>33</v>
      </c>
      <c r="D1057" s="37" t="s">
        <v>34</v>
      </c>
    </row>
    <row r="1058" spans="1:16" hidden="1" outlineLevel="1" x14ac:dyDescent="0.2">
      <c r="A1058" s="37" t="s">
        <v>2387</v>
      </c>
      <c r="B1058" s="37" t="s">
        <v>127</v>
      </c>
      <c r="C1058" s="37" t="s">
        <v>33</v>
      </c>
      <c r="D1058" s="37" t="s">
        <v>34</v>
      </c>
    </row>
    <row r="1059" spans="1:16" hidden="1" outlineLevel="1" x14ac:dyDescent="0.2">
      <c r="A1059" s="37" t="s">
        <v>2388</v>
      </c>
      <c r="B1059" s="37" t="s">
        <v>129</v>
      </c>
      <c r="C1059" s="37" t="s">
        <v>33</v>
      </c>
      <c r="D1059" s="37" t="s">
        <v>34</v>
      </c>
    </row>
    <row r="1060" spans="1:16" hidden="1" outlineLevel="1" x14ac:dyDescent="0.2">
      <c r="A1060" s="37" t="s">
        <v>2389</v>
      </c>
      <c r="B1060" s="37" t="s">
        <v>131</v>
      </c>
      <c r="C1060" s="37" t="s">
        <v>33</v>
      </c>
      <c r="D1060" s="37" t="s">
        <v>34</v>
      </c>
    </row>
    <row r="1061" spans="1:16" hidden="1" outlineLevel="1" x14ac:dyDescent="0.2">
      <c r="A1061" s="37" t="s">
        <v>2390</v>
      </c>
      <c r="B1061" s="37" t="s">
        <v>133</v>
      </c>
      <c r="C1061" s="37" t="s">
        <v>33</v>
      </c>
      <c r="D1061" s="37" t="s">
        <v>34</v>
      </c>
    </row>
    <row r="1062" spans="1:16" hidden="1" outlineLevel="1" x14ac:dyDescent="0.2">
      <c r="A1062" s="37" t="s">
        <v>2391</v>
      </c>
      <c r="B1062" s="37" t="s">
        <v>135</v>
      </c>
      <c r="C1062" s="37" t="s">
        <v>33</v>
      </c>
      <c r="D1062" s="37" t="s">
        <v>34</v>
      </c>
    </row>
    <row r="1063" spans="1:16" hidden="1" outlineLevel="1" x14ac:dyDescent="0.2">
      <c r="A1063" s="37" t="s">
        <v>2392</v>
      </c>
      <c r="B1063" s="37" t="s">
        <v>137</v>
      </c>
      <c r="C1063" s="37" t="s">
        <v>33</v>
      </c>
      <c r="D1063" s="37" t="s">
        <v>34</v>
      </c>
    </row>
    <row r="1064" spans="1:16" hidden="1" outlineLevel="1" x14ac:dyDescent="0.2">
      <c r="A1064" s="52" t="s">
        <v>2393</v>
      </c>
      <c r="B1064" s="52" t="s">
        <v>148</v>
      </c>
      <c r="C1064" s="52" t="s">
        <v>2394</v>
      </c>
      <c r="D1064" s="52" t="s">
        <v>34</v>
      </c>
      <c r="E1064" s="53">
        <f>ROUND(SUM(E1065),3)</f>
        <v>0</v>
      </c>
      <c r="F1064" s="54"/>
      <c r="G1064" s="53">
        <f>ROUND(SUM(G1065),3)</f>
        <v>0</v>
      </c>
      <c r="H1064" s="54"/>
      <c r="I1064" s="53">
        <f>ROUND(SUM(I1065),3)</f>
        <v>0</v>
      </c>
      <c r="J1064" s="54"/>
      <c r="K1064" s="53">
        <f>ROUND(SUM(K1065),3)</f>
        <v>0</v>
      </c>
      <c r="L1064" s="54"/>
      <c r="M1064" s="53">
        <f>ROUND(SUM(M1065),3)</f>
        <v>0</v>
      </c>
      <c r="N1064" s="54"/>
      <c r="O1064" s="53">
        <f>ROUND(SUM(O1065),3)</f>
        <v>0</v>
      </c>
      <c r="P1064" s="54"/>
    </row>
    <row r="1065" spans="1:16" hidden="1" outlineLevel="1" x14ac:dyDescent="0.2">
      <c r="A1065" s="37" t="s">
        <v>2395</v>
      </c>
      <c r="B1065" s="37" t="s">
        <v>159</v>
      </c>
      <c r="C1065" s="37" t="s">
        <v>33</v>
      </c>
      <c r="D1065" s="37" t="s">
        <v>34</v>
      </c>
    </row>
    <row r="1066" spans="1:16" ht="16.5" collapsed="1" x14ac:dyDescent="0.3">
      <c r="A1066" s="39" t="s">
        <v>2396</v>
      </c>
      <c r="B1066" s="39"/>
      <c r="C1066" s="39"/>
      <c r="D1066" s="39" t="s">
        <v>29</v>
      </c>
      <c r="E1066" s="40">
        <v>2018</v>
      </c>
      <c r="F1066" s="40" t="s">
        <v>30</v>
      </c>
      <c r="G1066" s="40">
        <v>2019</v>
      </c>
      <c r="H1066" s="40" t="s">
        <v>30</v>
      </c>
      <c r="I1066" s="40">
        <v>2020</v>
      </c>
      <c r="J1066" s="40" t="s">
        <v>30</v>
      </c>
      <c r="K1066" s="40">
        <v>2021</v>
      </c>
      <c r="L1066" s="40" t="s">
        <v>30</v>
      </c>
      <c r="M1066" s="40">
        <v>2022</v>
      </c>
      <c r="N1066" s="40" t="s">
        <v>30</v>
      </c>
      <c r="O1066" s="40">
        <v>2023</v>
      </c>
      <c r="P1066" s="40" t="s">
        <v>30</v>
      </c>
    </row>
    <row r="1067" spans="1:16" hidden="1" outlineLevel="1" x14ac:dyDescent="0.2">
      <c r="A1067" s="52" t="s">
        <v>2397</v>
      </c>
      <c r="B1067" s="52" t="s">
        <v>32</v>
      </c>
      <c r="C1067" s="52" t="s">
        <v>2398</v>
      </c>
      <c r="D1067" s="52" t="s">
        <v>34</v>
      </c>
      <c r="E1067" s="53">
        <f>ROUND(SUM(E1068,E1069),3)</f>
        <v>0</v>
      </c>
      <c r="F1067" s="54"/>
      <c r="G1067" s="53">
        <f>ROUND(SUM(G1068,G1069),3)</f>
        <v>0</v>
      </c>
      <c r="H1067" s="54"/>
      <c r="I1067" s="53">
        <f>ROUND(SUM(I1068,I1069),3)</f>
        <v>0</v>
      </c>
      <c r="J1067" s="54"/>
      <c r="K1067" s="53">
        <f>ROUND(SUM(K1068,K1069),3)</f>
        <v>0</v>
      </c>
      <c r="L1067" s="54"/>
      <c r="M1067" s="53">
        <f>ROUND(SUM(M1068,M1069),3)</f>
        <v>0</v>
      </c>
      <c r="N1067" s="54"/>
      <c r="O1067" s="53">
        <f>ROUND(SUM(O1068,O1069),3)</f>
        <v>0</v>
      </c>
      <c r="P1067" s="54"/>
    </row>
    <row r="1068" spans="1:16" hidden="1" outlineLevel="1" x14ac:dyDescent="0.2">
      <c r="A1068" s="37" t="s">
        <v>1385</v>
      </c>
      <c r="B1068" s="37" t="s">
        <v>1371</v>
      </c>
      <c r="C1068" s="37" t="s">
        <v>33</v>
      </c>
      <c r="D1068" s="37" t="s">
        <v>34</v>
      </c>
    </row>
    <row r="1069" spans="1:16" hidden="1" outlineLevel="1" x14ac:dyDescent="0.2">
      <c r="A1069" s="37" t="s">
        <v>2399</v>
      </c>
      <c r="B1069" s="37" t="s">
        <v>1397</v>
      </c>
      <c r="C1069" s="37" t="s">
        <v>33</v>
      </c>
      <c r="D1069" s="37" t="s">
        <v>34</v>
      </c>
    </row>
    <row r="1070" spans="1:16" hidden="1" outlineLevel="1" x14ac:dyDescent="0.2">
      <c r="A1070" s="37" t="s">
        <v>2400</v>
      </c>
      <c r="B1070" s="37" t="s">
        <v>36</v>
      </c>
      <c r="C1070" s="37" t="s">
        <v>33</v>
      </c>
      <c r="D1070" s="37" t="s">
        <v>34</v>
      </c>
    </row>
    <row r="1071" spans="1:16" hidden="1" outlineLevel="1" x14ac:dyDescent="0.2">
      <c r="A1071" s="37" t="s">
        <v>2401</v>
      </c>
      <c r="B1071" s="37" t="s">
        <v>38</v>
      </c>
      <c r="C1071" s="37" t="s">
        <v>33</v>
      </c>
      <c r="D1071" s="37" t="s">
        <v>34</v>
      </c>
    </row>
    <row r="1072" spans="1:16" hidden="1" outlineLevel="1" x14ac:dyDescent="0.2">
      <c r="A1072" s="37" t="s">
        <v>2402</v>
      </c>
      <c r="B1072" s="37" t="s">
        <v>40</v>
      </c>
      <c r="C1072" s="37" t="s">
        <v>33</v>
      </c>
      <c r="D1072" s="37" t="s">
        <v>34</v>
      </c>
    </row>
    <row r="1073" spans="1:16" hidden="1" outlineLevel="1" x14ac:dyDescent="0.2">
      <c r="A1073" s="37" t="s">
        <v>2403</v>
      </c>
      <c r="B1073" s="37" t="s">
        <v>44</v>
      </c>
      <c r="C1073" s="37" t="s">
        <v>33</v>
      </c>
      <c r="D1073" s="37" t="s">
        <v>34</v>
      </c>
    </row>
    <row r="1074" spans="1:16" hidden="1" outlineLevel="1" x14ac:dyDescent="0.2">
      <c r="A1074" s="46" t="s">
        <v>2404</v>
      </c>
      <c r="B1074" s="46" t="s">
        <v>46</v>
      </c>
      <c r="C1074" s="46" t="s">
        <v>2405</v>
      </c>
      <c r="D1074" s="46" t="s">
        <v>34</v>
      </c>
      <c r="E1074" s="47">
        <f>ROUND(SUM(E1068,E1069,E1070,E1071,-E1072,-E1073),3)</f>
        <v>0</v>
      </c>
      <c r="F1074" s="48"/>
      <c r="G1074" s="47">
        <f>ROUND(SUM(G1068,G1069,G1070,G1071,-G1072,-G1073),3)</f>
        <v>0</v>
      </c>
      <c r="H1074" s="48"/>
      <c r="I1074" s="47">
        <f>ROUND(SUM(I1068,I1069,I1070,I1071,-I1072,-I1073),3)</f>
        <v>0</v>
      </c>
      <c r="J1074" s="48"/>
      <c r="K1074" s="47">
        <f>ROUND(SUM(K1068,K1069,K1070,K1071,-K1072,-K1073),3)</f>
        <v>0</v>
      </c>
      <c r="L1074" s="48"/>
      <c r="M1074" s="47">
        <f>ROUND(SUM(M1068,M1069,M1070,M1071,-M1072,-M1073),3)</f>
        <v>0</v>
      </c>
      <c r="N1074" s="48"/>
      <c r="O1074" s="47">
        <f>ROUND(SUM(O1068,O1069,O1070,O1071,-O1072,-O1073),3)</f>
        <v>0</v>
      </c>
      <c r="P1074" s="48"/>
    </row>
    <row r="1075" spans="1:16" hidden="1" outlineLevel="1" x14ac:dyDescent="0.2">
      <c r="A1075" s="37" t="s">
        <v>2406</v>
      </c>
      <c r="B1075" s="37" t="s">
        <v>1159</v>
      </c>
      <c r="C1075" s="37" t="s">
        <v>33</v>
      </c>
      <c r="D1075" s="37" t="s">
        <v>34</v>
      </c>
    </row>
    <row r="1076" spans="1:16" hidden="1" outlineLevel="1" x14ac:dyDescent="0.2">
      <c r="A1076" s="49" t="s">
        <v>2407</v>
      </c>
      <c r="B1076" s="49" t="s">
        <v>49</v>
      </c>
      <c r="C1076" s="49" t="s">
        <v>2408</v>
      </c>
      <c r="D1076" s="49" t="s">
        <v>34</v>
      </c>
      <c r="E1076" s="50">
        <f>ROUND(SUM(-E1075,-E1077,-E1089,-E1097,E1074,-E1098),3)</f>
        <v>0</v>
      </c>
      <c r="F1076" s="51"/>
      <c r="G1076" s="50">
        <f>ROUND(SUM(-G1075,-G1077,-G1089,-G1097,G1074,-G1098),3)</f>
        <v>0</v>
      </c>
      <c r="H1076" s="51"/>
      <c r="I1076" s="50">
        <f>ROUND(SUM(-I1075,-I1077,-I1089,-I1097,I1074,-I1098),3)</f>
        <v>0</v>
      </c>
      <c r="J1076" s="51"/>
      <c r="K1076" s="50">
        <f>ROUND(SUM(-K1075,-K1077,-K1089,-K1097,K1074,-K1098),3)</f>
        <v>0</v>
      </c>
      <c r="L1076" s="51"/>
      <c r="M1076" s="50">
        <f>ROUND(SUM(-M1075,-M1077,-M1089,-M1097,M1074,-M1098),3)</f>
        <v>0</v>
      </c>
      <c r="N1076" s="51"/>
      <c r="O1076" s="50">
        <f>ROUND(SUM(-O1075,-O1077,-O1089,-O1097,O1074,-O1098),3)</f>
        <v>0</v>
      </c>
      <c r="P1076" s="51"/>
    </row>
    <row r="1077" spans="1:16" hidden="1" outlineLevel="1" x14ac:dyDescent="0.2">
      <c r="A1077" s="49" t="s">
        <v>2409</v>
      </c>
      <c r="B1077" s="49" t="s">
        <v>52</v>
      </c>
      <c r="C1077" s="49" t="s">
        <v>2410</v>
      </c>
      <c r="D1077" s="49" t="s">
        <v>34</v>
      </c>
      <c r="E1077" s="50">
        <f>ROUND(SUM(E1085,E1086,E1087,E1078,E1088),3)</f>
        <v>0</v>
      </c>
      <c r="F1077" s="51"/>
      <c r="G1077" s="50">
        <f>ROUND(SUM(G1085,G1086,G1087,G1078,G1088),3)</f>
        <v>0</v>
      </c>
      <c r="H1077" s="51"/>
      <c r="I1077" s="50">
        <f>ROUND(SUM(I1085,I1086,I1087,I1078,I1088),3)</f>
        <v>0</v>
      </c>
      <c r="J1077" s="51"/>
      <c r="K1077" s="50">
        <f>ROUND(SUM(K1085,K1086,K1087,K1078,K1088),3)</f>
        <v>0</v>
      </c>
      <c r="L1077" s="51"/>
      <c r="M1077" s="50">
        <f>ROUND(SUM(M1085,M1086,M1087,M1078,M1088),3)</f>
        <v>0</v>
      </c>
      <c r="N1077" s="51"/>
      <c r="O1077" s="50">
        <f>ROUND(SUM(O1085,O1086,O1087,O1078,O1088),3)</f>
        <v>0</v>
      </c>
      <c r="P1077" s="51"/>
    </row>
    <row r="1078" spans="1:16" hidden="1" outlineLevel="1" x14ac:dyDescent="0.2">
      <c r="A1078" s="52" t="s">
        <v>2411</v>
      </c>
      <c r="B1078" s="52" t="s">
        <v>55</v>
      </c>
      <c r="C1078" s="52" t="s">
        <v>33</v>
      </c>
      <c r="D1078" s="52" t="s">
        <v>34</v>
      </c>
      <c r="E1078" s="53">
        <f>ROUND(SUM(E1079,E1080,E1081,E1082,E1083,E1084),3)</f>
        <v>0</v>
      </c>
      <c r="F1078" s="54"/>
      <c r="G1078" s="53">
        <f>ROUND(SUM(G1079,G1080,G1081,G1082,G1083,G1084),3)</f>
        <v>0</v>
      </c>
      <c r="H1078" s="54"/>
      <c r="I1078" s="53">
        <f>ROUND(SUM(I1079,I1080,I1081,I1082,I1083,I1084),3)</f>
        <v>0</v>
      </c>
      <c r="J1078" s="54"/>
      <c r="K1078" s="53">
        <f>ROUND(SUM(K1079,K1080,K1081,K1082,K1083,K1084),3)</f>
        <v>0</v>
      </c>
      <c r="L1078" s="54"/>
      <c r="M1078" s="53">
        <f>ROUND(SUM(M1079,M1080,M1081,M1082,M1083,M1084),3)</f>
        <v>0</v>
      </c>
      <c r="N1078" s="54"/>
      <c r="O1078" s="53">
        <f>ROUND(SUM(O1079,O1080,O1081,O1082,O1083,O1084),3)</f>
        <v>0</v>
      </c>
      <c r="P1078" s="54"/>
    </row>
    <row r="1079" spans="1:16" hidden="1" outlineLevel="1" x14ac:dyDescent="0.2">
      <c r="A1079" s="37" t="s">
        <v>2412</v>
      </c>
      <c r="B1079" s="37" t="s">
        <v>57</v>
      </c>
      <c r="C1079" s="37" t="s">
        <v>33</v>
      </c>
      <c r="D1079" s="37" t="s">
        <v>34</v>
      </c>
    </row>
    <row r="1080" spans="1:16" hidden="1" outlineLevel="1" x14ac:dyDescent="0.2">
      <c r="A1080" s="37" t="s">
        <v>2413</v>
      </c>
      <c r="B1080" s="37" t="s">
        <v>59</v>
      </c>
      <c r="C1080" s="37" t="s">
        <v>33</v>
      </c>
      <c r="D1080" s="37" t="s">
        <v>34</v>
      </c>
    </row>
    <row r="1081" spans="1:16" hidden="1" outlineLevel="1" x14ac:dyDescent="0.2">
      <c r="A1081" s="37" t="s">
        <v>2414</v>
      </c>
      <c r="B1081" s="37" t="s">
        <v>61</v>
      </c>
      <c r="C1081" s="37" t="s">
        <v>33</v>
      </c>
      <c r="D1081" s="37" t="s">
        <v>34</v>
      </c>
    </row>
    <row r="1082" spans="1:16" hidden="1" outlineLevel="1" x14ac:dyDescent="0.2">
      <c r="A1082" s="37" t="s">
        <v>2415</v>
      </c>
      <c r="B1082" s="37" t="s">
        <v>63</v>
      </c>
      <c r="C1082" s="37" t="s">
        <v>33</v>
      </c>
      <c r="D1082" s="37" t="s">
        <v>34</v>
      </c>
    </row>
    <row r="1083" spans="1:16" hidden="1" outlineLevel="1" x14ac:dyDescent="0.2">
      <c r="A1083" s="37" t="s">
        <v>2416</v>
      </c>
      <c r="B1083" s="37" t="s">
        <v>65</v>
      </c>
      <c r="C1083" s="37" t="s">
        <v>33</v>
      </c>
      <c r="D1083" s="37" t="s">
        <v>34</v>
      </c>
    </row>
    <row r="1084" spans="1:16" hidden="1" outlineLevel="1" x14ac:dyDescent="0.2">
      <c r="A1084" s="37" t="s">
        <v>2417</v>
      </c>
      <c r="B1084" s="37" t="s">
        <v>67</v>
      </c>
      <c r="C1084" s="37" t="s">
        <v>33</v>
      </c>
      <c r="D1084" s="37" t="s">
        <v>34</v>
      </c>
    </row>
    <row r="1085" spans="1:16" hidden="1" outlineLevel="1" x14ac:dyDescent="0.2">
      <c r="A1085" s="37" t="s">
        <v>2418</v>
      </c>
      <c r="B1085" s="37" t="s">
        <v>69</v>
      </c>
      <c r="C1085" s="37" t="s">
        <v>33</v>
      </c>
      <c r="D1085" s="37" t="s">
        <v>34</v>
      </c>
    </row>
    <row r="1086" spans="1:16" hidden="1" outlineLevel="1" x14ac:dyDescent="0.2">
      <c r="A1086" s="37" t="s">
        <v>2419</v>
      </c>
      <c r="B1086" s="37" t="s">
        <v>73</v>
      </c>
      <c r="C1086" s="37" t="s">
        <v>33</v>
      </c>
      <c r="D1086" s="37" t="s">
        <v>34</v>
      </c>
    </row>
    <row r="1087" spans="1:16" hidden="1" outlineLevel="1" x14ac:dyDescent="0.2">
      <c r="A1087" s="37" t="s">
        <v>2420</v>
      </c>
      <c r="B1087" s="37" t="s">
        <v>75</v>
      </c>
      <c r="C1087" s="37" t="s">
        <v>33</v>
      </c>
      <c r="D1087" s="37" t="s">
        <v>34</v>
      </c>
    </row>
    <row r="1088" spans="1:16" hidden="1" outlineLevel="1" x14ac:dyDescent="0.2">
      <c r="A1088" s="37" t="s">
        <v>2421</v>
      </c>
      <c r="B1088" s="37" t="s">
        <v>79</v>
      </c>
      <c r="C1088" s="37" t="s">
        <v>33</v>
      </c>
      <c r="D1088" s="37" t="s">
        <v>34</v>
      </c>
    </row>
    <row r="1089" spans="1:16" hidden="1" outlineLevel="1" x14ac:dyDescent="0.2">
      <c r="A1089" s="52" t="s">
        <v>2422</v>
      </c>
      <c r="B1089" s="52" t="s">
        <v>81</v>
      </c>
      <c r="C1089" s="52" t="s">
        <v>2423</v>
      </c>
      <c r="D1089" s="52" t="s">
        <v>34</v>
      </c>
      <c r="E1089" s="53">
        <f>ROUND(SUM(E1090,E1091,E1092,E1093,E1094,E1095,E1096),3)</f>
        <v>0</v>
      </c>
      <c r="F1089" s="54"/>
      <c r="G1089" s="53">
        <f>ROUND(SUM(G1090,G1091,G1092,G1093,G1094,G1095,G1096),3)</f>
        <v>0</v>
      </c>
      <c r="H1089" s="54"/>
      <c r="I1089" s="53">
        <f>ROUND(SUM(I1090,I1091,I1092,I1093,I1094,I1095,I1096),3)</f>
        <v>0</v>
      </c>
      <c r="J1089" s="54"/>
      <c r="K1089" s="53">
        <f>ROUND(SUM(K1090,K1091,K1092,K1093,K1094,K1095,K1096),3)</f>
        <v>0</v>
      </c>
      <c r="L1089" s="54"/>
      <c r="M1089" s="53">
        <f>ROUND(SUM(M1090,M1091,M1092,M1093,M1094,M1095,M1096),3)</f>
        <v>0</v>
      </c>
      <c r="N1089" s="54"/>
      <c r="O1089" s="53">
        <f>ROUND(SUM(O1090,O1091,O1092,O1093,O1094,O1095,O1096),3)</f>
        <v>0</v>
      </c>
      <c r="P1089" s="54"/>
    </row>
    <row r="1090" spans="1:16" hidden="1" outlineLevel="1" x14ac:dyDescent="0.2">
      <c r="A1090" s="37" t="s">
        <v>2424</v>
      </c>
      <c r="B1090" s="37" t="s">
        <v>84</v>
      </c>
      <c r="C1090" s="37" t="s">
        <v>33</v>
      </c>
      <c r="D1090" s="37" t="s">
        <v>34</v>
      </c>
    </row>
    <row r="1091" spans="1:16" hidden="1" outlineLevel="1" x14ac:dyDescent="0.2">
      <c r="A1091" s="37" t="s">
        <v>2425</v>
      </c>
      <c r="B1091" s="37" t="s">
        <v>1180</v>
      </c>
      <c r="C1091" s="37" t="s">
        <v>33</v>
      </c>
      <c r="D1091" s="37" t="s">
        <v>34</v>
      </c>
    </row>
    <row r="1092" spans="1:16" hidden="1" outlineLevel="1" x14ac:dyDescent="0.2">
      <c r="A1092" s="37" t="s">
        <v>2426</v>
      </c>
      <c r="B1092" s="37" t="s">
        <v>69</v>
      </c>
      <c r="C1092" s="37" t="s">
        <v>33</v>
      </c>
      <c r="D1092" s="37" t="s">
        <v>34</v>
      </c>
    </row>
    <row r="1093" spans="1:16" hidden="1" outlineLevel="1" x14ac:dyDescent="0.2">
      <c r="A1093" s="37" t="s">
        <v>2427</v>
      </c>
      <c r="B1093" s="37" t="s">
        <v>75</v>
      </c>
      <c r="C1093" s="37" t="s">
        <v>33</v>
      </c>
      <c r="D1093" s="37" t="s">
        <v>34</v>
      </c>
    </row>
    <row r="1094" spans="1:16" hidden="1" outlineLevel="1" x14ac:dyDescent="0.2">
      <c r="A1094" s="37" t="s">
        <v>2428</v>
      </c>
      <c r="B1094" s="37" t="s">
        <v>90</v>
      </c>
      <c r="C1094" s="37" t="s">
        <v>33</v>
      </c>
      <c r="D1094" s="37" t="s">
        <v>34</v>
      </c>
    </row>
    <row r="1095" spans="1:16" hidden="1" outlineLevel="1" x14ac:dyDescent="0.2">
      <c r="A1095" s="37" t="s">
        <v>2429</v>
      </c>
      <c r="B1095" s="37" t="s">
        <v>92</v>
      </c>
      <c r="C1095" s="37" t="s">
        <v>33</v>
      </c>
      <c r="D1095" s="37" t="s">
        <v>34</v>
      </c>
    </row>
    <row r="1096" spans="1:16" hidden="1" outlineLevel="1" x14ac:dyDescent="0.2">
      <c r="A1096" s="37" t="s">
        <v>2430</v>
      </c>
      <c r="B1096" s="37" t="s">
        <v>96</v>
      </c>
      <c r="C1096" s="37" t="s">
        <v>33</v>
      </c>
      <c r="D1096" s="37" t="s">
        <v>34</v>
      </c>
    </row>
    <row r="1097" spans="1:16" hidden="1" outlineLevel="1" x14ac:dyDescent="0.2">
      <c r="A1097" s="37" t="s">
        <v>2431</v>
      </c>
      <c r="B1097" s="37" t="s">
        <v>98</v>
      </c>
      <c r="C1097" s="37" t="s">
        <v>33</v>
      </c>
      <c r="D1097" s="37" t="s">
        <v>34</v>
      </c>
    </row>
    <row r="1098" spans="1:16" hidden="1" outlineLevel="1" x14ac:dyDescent="0.2">
      <c r="A1098" s="46" t="s">
        <v>2432</v>
      </c>
      <c r="B1098" s="46" t="s">
        <v>100</v>
      </c>
      <c r="C1098" s="46" t="s">
        <v>2433</v>
      </c>
      <c r="D1098" s="46" t="s">
        <v>34</v>
      </c>
      <c r="E1098" s="47">
        <f>ROUND(SUM(E1099,E1101,E1116),3)</f>
        <v>0</v>
      </c>
      <c r="F1098" s="48"/>
      <c r="G1098" s="47">
        <f>ROUND(SUM(G1099,G1101,G1116),3)</f>
        <v>0</v>
      </c>
      <c r="H1098" s="48"/>
      <c r="I1098" s="47">
        <f>ROUND(SUM(I1099,I1101,I1116),3)</f>
        <v>0</v>
      </c>
      <c r="J1098" s="48"/>
      <c r="K1098" s="47">
        <f>ROUND(SUM(K1099,K1101,K1116),3)</f>
        <v>0</v>
      </c>
      <c r="L1098" s="48"/>
      <c r="M1098" s="47">
        <f>ROUND(SUM(M1099,M1101,M1116),3)</f>
        <v>0</v>
      </c>
      <c r="N1098" s="48"/>
      <c r="O1098" s="47">
        <f>ROUND(SUM(O1099,O1101,O1116),3)</f>
        <v>0</v>
      </c>
      <c r="P1098" s="48"/>
    </row>
    <row r="1099" spans="1:16" hidden="1" outlineLevel="1" x14ac:dyDescent="0.2">
      <c r="A1099" s="37" t="s">
        <v>2434</v>
      </c>
      <c r="B1099" s="37" t="s">
        <v>103</v>
      </c>
      <c r="C1099" s="37" t="s">
        <v>33</v>
      </c>
      <c r="D1099" s="37" t="s">
        <v>34</v>
      </c>
    </row>
    <row r="1100" spans="1:16" hidden="1" outlineLevel="1" x14ac:dyDescent="0.2">
      <c r="A1100" s="49" t="s">
        <v>2435</v>
      </c>
      <c r="B1100" s="49" t="s">
        <v>105</v>
      </c>
      <c r="C1100" s="49" t="s">
        <v>2436</v>
      </c>
      <c r="D1100" s="49" t="s">
        <v>34</v>
      </c>
      <c r="E1100" s="50">
        <f>ROUND(SUM(E1101,E1116),3)</f>
        <v>0</v>
      </c>
      <c r="F1100" s="51"/>
      <c r="G1100" s="50">
        <f>ROUND(SUM(G1101,G1116),3)</f>
        <v>0</v>
      </c>
      <c r="H1100" s="51"/>
      <c r="I1100" s="50">
        <f>ROUND(SUM(I1101,I1116),3)</f>
        <v>0</v>
      </c>
      <c r="J1100" s="51"/>
      <c r="K1100" s="50">
        <f>ROUND(SUM(K1101,K1116),3)</f>
        <v>0</v>
      </c>
      <c r="L1100" s="51"/>
      <c r="M1100" s="50">
        <f>ROUND(SUM(M1101,M1116),3)</f>
        <v>0</v>
      </c>
      <c r="N1100" s="51"/>
      <c r="O1100" s="50">
        <f>ROUND(SUM(O1101,O1116),3)</f>
        <v>0</v>
      </c>
      <c r="P1100" s="51"/>
    </row>
    <row r="1101" spans="1:16" hidden="1" outlineLevel="1" x14ac:dyDescent="0.2">
      <c r="A1101" s="52" t="s">
        <v>2437</v>
      </c>
      <c r="B1101" s="52" t="s">
        <v>108</v>
      </c>
      <c r="C1101" s="52" t="s">
        <v>2438</v>
      </c>
      <c r="D1101" s="52" t="s">
        <v>34</v>
      </c>
      <c r="E1101" s="53">
        <f>ROUND(SUM(E1102,E1103,E1104),3)</f>
        <v>0</v>
      </c>
      <c r="F1101" s="54"/>
      <c r="G1101" s="53">
        <f>ROUND(SUM(G1102,G1103,G1104),3)</f>
        <v>0</v>
      </c>
      <c r="H1101" s="54"/>
      <c r="I1101" s="53">
        <f>ROUND(SUM(I1102,I1103,I1104),3)</f>
        <v>0</v>
      </c>
      <c r="J1101" s="54"/>
      <c r="K1101" s="53">
        <f>ROUND(SUM(K1102,K1103,K1104),3)</f>
        <v>0</v>
      </c>
      <c r="L1101" s="54"/>
      <c r="M1101" s="53">
        <f>ROUND(SUM(M1102,M1103,M1104),3)</f>
        <v>0</v>
      </c>
      <c r="N1101" s="54"/>
      <c r="O1101" s="53">
        <f>ROUND(SUM(O1102,O1103,O1104),3)</f>
        <v>0</v>
      </c>
      <c r="P1101" s="54"/>
    </row>
    <row r="1102" spans="1:16" hidden="1" outlineLevel="1" x14ac:dyDescent="0.2">
      <c r="A1102" s="37" t="s">
        <v>2439</v>
      </c>
      <c r="B1102" s="37" t="s">
        <v>111</v>
      </c>
      <c r="C1102" s="37" t="s">
        <v>33</v>
      </c>
      <c r="D1102" s="37" t="s">
        <v>34</v>
      </c>
    </row>
    <row r="1103" spans="1:16" hidden="1" outlineLevel="1" x14ac:dyDescent="0.2">
      <c r="A1103" s="37" t="s">
        <v>2440</v>
      </c>
      <c r="B1103" s="37" t="s">
        <v>113</v>
      </c>
      <c r="C1103" s="37" t="s">
        <v>33</v>
      </c>
      <c r="D1103" s="37" t="s">
        <v>34</v>
      </c>
    </row>
    <row r="1104" spans="1:16" hidden="1" outlineLevel="1" x14ac:dyDescent="0.2">
      <c r="A1104" s="52" t="s">
        <v>2441</v>
      </c>
      <c r="B1104" s="52" t="s">
        <v>115</v>
      </c>
      <c r="C1104" s="52" t="s">
        <v>33</v>
      </c>
      <c r="D1104" s="52" t="s">
        <v>34</v>
      </c>
      <c r="E1104" s="53">
        <f>ROUND(SUM(E1105,E1106,E1107,E1108,E1109,E1110,E1111,E1112,E1113,E1114,E1115),3)</f>
        <v>0</v>
      </c>
      <c r="F1104" s="54"/>
      <c r="G1104" s="53">
        <f>ROUND(SUM(G1105,G1106,G1107,G1108,G1109,G1110,G1111,G1112,G1113,G1114,G1115),3)</f>
        <v>0</v>
      </c>
      <c r="H1104" s="54"/>
      <c r="I1104" s="53">
        <f>ROUND(SUM(I1105,I1106,I1107,I1108,I1109,I1110,I1111,I1112,I1113,I1114,I1115),3)</f>
        <v>0</v>
      </c>
      <c r="J1104" s="54"/>
      <c r="K1104" s="53">
        <f>ROUND(SUM(K1105,K1106,K1107,K1108,K1109,K1110,K1111,K1112,K1113,K1114,K1115),3)</f>
        <v>0</v>
      </c>
      <c r="L1104" s="54"/>
      <c r="M1104" s="53">
        <f>ROUND(SUM(M1105,M1106,M1107,M1108,M1109,M1110,M1111,M1112,M1113,M1114,M1115),3)</f>
        <v>0</v>
      </c>
      <c r="N1104" s="54"/>
      <c r="O1104" s="53">
        <f>ROUND(SUM(O1105,O1106,O1107,O1108,O1109,O1110,O1111,O1112,O1113,O1114,O1115),3)</f>
        <v>0</v>
      </c>
      <c r="P1104" s="54"/>
    </row>
    <row r="1105" spans="1:16" hidden="1" outlineLevel="1" x14ac:dyDescent="0.2">
      <c r="A1105" s="37" t="s">
        <v>2442</v>
      </c>
      <c r="B1105" s="37" t="s">
        <v>117</v>
      </c>
      <c r="C1105" s="37" t="s">
        <v>33</v>
      </c>
      <c r="D1105" s="37" t="s">
        <v>34</v>
      </c>
    </row>
    <row r="1106" spans="1:16" hidden="1" outlineLevel="1" x14ac:dyDescent="0.2">
      <c r="A1106" s="37" t="s">
        <v>2443</v>
      </c>
      <c r="B1106" s="37" t="s">
        <v>119</v>
      </c>
      <c r="C1106" s="37" t="s">
        <v>33</v>
      </c>
      <c r="D1106" s="37" t="s">
        <v>34</v>
      </c>
    </row>
    <row r="1107" spans="1:16" hidden="1" outlineLevel="1" x14ac:dyDescent="0.2">
      <c r="A1107" s="37" t="s">
        <v>2444</v>
      </c>
      <c r="B1107" s="37" t="s">
        <v>121</v>
      </c>
      <c r="C1107" s="37" t="s">
        <v>33</v>
      </c>
      <c r="D1107" s="37" t="s">
        <v>34</v>
      </c>
    </row>
    <row r="1108" spans="1:16" hidden="1" outlineLevel="1" x14ac:dyDescent="0.2">
      <c r="A1108" s="37" t="s">
        <v>2445</v>
      </c>
      <c r="B1108" s="37" t="s">
        <v>123</v>
      </c>
      <c r="C1108" s="37" t="s">
        <v>33</v>
      </c>
      <c r="D1108" s="37" t="s">
        <v>34</v>
      </c>
    </row>
    <row r="1109" spans="1:16" hidden="1" outlineLevel="1" x14ac:dyDescent="0.2">
      <c r="A1109" s="37" t="s">
        <v>2446</v>
      </c>
      <c r="B1109" s="37" t="s">
        <v>125</v>
      </c>
      <c r="C1109" s="37" t="s">
        <v>33</v>
      </c>
      <c r="D1109" s="37" t="s">
        <v>34</v>
      </c>
    </row>
    <row r="1110" spans="1:16" hidden="1" outlineLevel="1" x14ac:dyDescent="0.2">
      <c r="A1110" s="37" t="s">
        <v>2447</v>
      </c>
      <c r="B1110" s="37" t="s">
        <v>127</v>
      </c>
      <c r="C1110" s="37" t="s">
        <v>33</v>
      </c>
      <c r="D1110" s="37" t="s">
        <v>34</v>
      </c>
    </row>
    <row r="1111" spans="1:16" hidden="1" outlineLevel="1" x14ac:dyDescent="0.2">
      <c r="A1111" s="37" t="s">
        <v>2448</v>
      </c>
      <c r="B1111" s="37" t="s">
        <v>129</v>
      </c>
      <c r="C1111" s="37" t="s">
        <v>33</v>
      </c>
      <c r="D1111" s="37" t="s">
        <v>34</v>
      </c>
    </row>
    <row r="1112" spans="1:16" hidden="1" outlineLevel="1" x14ac:dyDescent="0.2">
      <c r="A1112" s="37" t="s">
        <v>2449</v>
      </c>
      <c r="B1112" s="37" t="s">
        <v>131</v>
      </c>
      <c r="C1112" s="37" t="s">
        <v>33</v>
      </c>
      <c r="D1112" s="37" t="s">
        <v>34</v>
      </c>
    </row>
    <row r="1113" spans="1:16" hidden="1" outlineLevel="1" x14ac:dyDescent="0.2">
      <c r="A1113" s="37" t="s">
        <v>2450</v>
      </c>
      <c r="B1113" s="37" t="s">
        <v>133</v>
      </c>
      <c r="C1113" s="37" t="s">
        <v>33</v>
      </c>
      <c r="D1113" s="37" t="s">
        <v>34</v>
      </c>
    </row>
    <row r="1114" spans="1:16" hidden="1" outlineLevel="1" x14ac:dyDescent="0.2">
      <c r="A1114" s="37" t="s">
        <v>2451</v>
      </c>
      <c r="B1114" s="37" t="s">
        <v>135</v>
      </c>
      <c r="C1114" s="37" t="s">
        <v>33</v>
      </c>
      <c r="D1114" s="37" t="s">
        <v>34</v>
      </c>
    </row>
    <row r="1115" spans="1:16" hidden="1" outlineLevel="1" x14ac:dyDescent="0.2">
      <c r="A1115" s="37" t="s">
        <v>2452</v>
      </c>
      <c r="B1115" s="37" t="s">
        <v>137</v>
      </c>
      <c r="C1115" s="37" t="s">
        <v>33</v>
      </c>
      <c r="D1115" s="37" t="s">
        <v>34</v>
      </c>
    </row>
    <row r="1116" spans="1:16" hidden="1" outlineLevel="1" x14ac:dyDescent="0.2">
      <c r="A1116" s="52" t="s">
        <v>2453</v>
      </c>
      <c r="B1116" s="52" t="s">
        <v>148</v>
      </c>
      <c r="C1116" s="52" t="s">
        <v>2454</v>
      </c>
      <c r="D1116" s="52" t="s">
        <v>34</v>
      </c>
      <c r="E1116" s="53">
        <f>ROUND(SUM(E1117,E1118,E1120,E1119),3)</f>
        <v>0</v>
      </c>
      <c r="F1116" s="54"/>
      <c r="G1116" s="53">
        <f>ROUND(SUM(G1117,G1118,G1120,G1119),3)</f>
        <v>0</v>
      </c>
      <c r="H1116" s="54"/>
      <c r="I1116" s="53">
        <f>ROUND(SUM(I1117,I1118,I1120,I1119),3)</f>
        <v>0</v>
      </c>
      <c r="J1116" s="54"/>
      <c r="K1116" s="53">
        <f>ROUND(SUM(K1117,K1118,K1120,K1119),3)</f>
        <v>0</v>
      </c>
      <c r="L1116" s="54"/>
      <c r="M1116" s="53">
        <f>ROUND(SUM(M1117,M1118,M1120,M1119),3)</f>
        <v>0</v>
      </c>
      <c r="N1116" s="54"/>
      <c r="O1116" s="53">
        <f>ROUND(SUM(O1117,O1118,O1120,O1119),3)</f>
        <v>0</v>
      </c>
      <c r="P1116" s="54"/>
    </row>
    <row r="1117" spans="1:16" hidden="1" outlineLevel="1" x14ac:dyDescent="0.2">
      <c r="A1117" s="37" t="s">
        <v>2455</v>
      </c>
      <c r="B1117" s="37" t="s">
        <v>151</v>
      </c>
      <c r="C1117" s="37" t="s">
        <v>33</v>
      </c>
      <c r="D1117" s="37" t="s">
        <v>34</v>
      </c>
    </row>
    <row r="1118" spans="1:16" hidden="1" outlineLevel="1" x14ac:dyDescent="0.2">
      <c r="A1118" s="37" t="s">
        <v>2456</v>
      </c>
      <c r="B1118" s="37" t="s">
        <v>153</v>
      </c>
      <c r="C1118" s="37" t="s">
        <v>33</v>
      </c>
      <c r="D1118" s="37" t="s">
        <v>34</v>
      </c>
    </row>
    <row r="1119" spans="1:16" hidden="1" outlineLevel="1" x14ac:dyDescent="0.2">
      <c r="A1119" s="37" t="s">
        <v>2457</v>
      </c>
      <c r="B1119" s="37" t="s">
        <v>157</v>
      </c>
      <c r="C1119" s="37" t="s">
        <v>33</v>
      </c>
      <c r="D1119" s="37" t="s">
        <v>34</v>
      </c>
    </row>
    <row r="1120" spans="1:16" hidden="1" outlineLevel="1" x14ac:dyDescent="0.2">
      <c r="A1120" s="37" t="s">
        <v>2458</v>
      </c>
      <c r="B1120" s="37" t="s">
        <v>159</v>
      </c>
      <c r="C1120" s="37" t="s">
        <v>33</v>
      </c>
      <c r="D1120" s="37" t="s">
        <v>34</v>
      </c>
    </row>
    <row r="1121" spans="1:16" ht="16.5" collapsed="1" x14ac:dyDescent="0.3">
      <c r="A1121" s="39" t="s">
        <v>2459</v>
      </c>
      <c r="B1121" s="39"/>
      <c r="C1121" s="39"/>
      <c r="D1121" s="39" t="s">
        <v>29</v>
      </c>
      <c r="E1121" s="40">
        <v>2018</v>
      </c>
      <c r="F1121" s="40" t="s">
        <v>30</v>
      </c>
      <c r="G1121" s="40">
        <v>2019</v>
      </c>
      <c r="H1121" s="40" t="s">
        <v>30</v>
      </c>
      <c r="I1121" s="40">
        <v>2020</v>
      </c>
      <c r="J1121" s="40" t="s">
        <v>30</v>
      </c>
      <c r="K1121" s="40">
        <v>2021</v>
      </c>
      <c r="L1121" s="40" t="s">
        <v>30</v>
      </c>
      <c r="M1121" s="40">
        <v>2022</v>
      </c>
      <c r="N1121" s="40" t="s">
        <v>30</v>
      </c>
      <c r="O1121" s="40">
        <v>2023</v>
      </c>
      <c r="P1121" s="40" t="s">
        <v>30</v>
      </c>
    </row>
    <row r="1122" spans="1:16" x14ac:dyDescent="0.2">
      <c r="A1122" s="52" t="s">
        <v>2460</v>
      </c>
      <c r="B1122" s="52" t="s">
        <v>32</v>
      </c>
      <c r="C1122" s="52" t="s">
        <v>2461</v>
      </c>
      <c r="D1122" s="52" t="s">
        <v>34</v>
      </c>
      <c r="E1122" s="53">
        <f>ROUND(SUM(E1123),3)</f>
        <v>0</v>
      </c>
      <c r="F1122" s="54"/>
      <c r="G1122" s="53">
        <f>ROUND(SUM(G1123),3)</f>
        <v>0</v>
      </c>
      <c r="H1122" s="54"/>
      <c r="I1122" s="53">
        <f>ROUND(SUM(I1123),3)</f>
        <v>0</v>
      </c>
      <c r="J1122" s="54"/>
      <c r="K1122" s="53">
        <f>ROUND(SUM(K1123),3)</f>
        <v>0</v>
      </c>
      <c r="L1122" s="54"/>
      <c r="M1122" s="53">
        <f>ROUND(SUM(M1123),3)</f>
        <v>0</v>
      </c>
      <c r="N1122" s="54"/>
      <c r="O1122" s="53">
        <f>ROUND(SUM(O1123),3)</f>
        <v>0</v>
      </c>
      <c r="P1122" s="54"/>
    </row>
    <row r="1123" spans="1:16" x14ac:dyDescent="0.2">
      <c r="A1123" s="37" t="s">
        <v>1386</v>
      </c>
      <c r="B1123" s="37" t="s">
        <v>1371</v>
      </c>
      <c r="C1123" s="37" t="s">
        <v>33</v>
      </c>
      <c r="D1123" s="37" t="s">
        <v>34</v>
      </c>
    </row>
    <row r="1124" spans="1:16" x14ac:dyDescent="0.2">
      <c r="A1124" s="37" t="s">
        <v>2462</v>
      </c>
      <c r="B1124" s="37" t="s">
        <v>36</v>
      </c>
      <c r="C1124" s="37" t="s">
        <v>33</v>
      </c>
      <c r="D1124" s="37" t="s">
        <v>34</v>
      </c>
    </row>
    <row r="1125" spans="1:16" x14ac:dyDescent="0.2">
      <c r="A1125" s="37" t="s">
        <v>2463</v>
      </c>
      <c r="B1125" s="37" t="s">
        <v>44</v>
      </c>
      <c r="C1125" s="37" t="s">
        <v>33</v>
      </c>
      <c r="D1125" s="37" t="s">
        <v>34</v>
      </c>
    </row>
    <row r="1126" spans="1:16" x14ac:dyDescent="0.2">
      <c r="A1126" s="46" t="s">
        <v>2464</v>
      </c>
      <c r="B1126" s="46" t="s">
        <v>46</v>
      </c>
      <c r="C1126" s="46" t="s">
        <v>2465</v>
      </c>
      <c r="D1126" s="46" t="s">
        <v>34</v>
      </c>
      <c r="E1126" s="47">
        <f>ROUND(SUM(E1123,E1124,E1,-E1,-E1125),3)</f>
        <v>0</v>
      </c>
      <c r="F1126" s="48"/>
      <c r="G1126" s="47">
        <f>ROUND(SUM(G1123,G1124,G1,-G1,-G1125),3)</f>
        <v>0</v>
      </c>
      <c r="H1126" s="48"/>
      <c r="I1126" s="47">
        <f>ROUND(SUM(I1123,I1124,I1,-I1,-I1125),3)</f>
        <v>0</v>
      </c>
      <c r="J1126" s="48"/>
      <c r="K1126" s="47">
        <f>ROUND(SUM(K1123,K1124,K1,-K1,-K1125),3)</f>
        <v>0</v>
      </c>
      <c r="L1126" s="48"/>
      <c r="M1126" s="47">
        <f>ROUND(SUM(M1123,M1124,M1,-M1,-M1125),3)</f>
        <v>0</v>
      </c>
      <c r="N1126" s="48"/>
      <c r="O1126" s="47">
        <f>ROUND(SUM(O1123,O1124,O1,-O1,-O1125),3)</f>
        <v>0</v>
      </c>
      <c r="P1126" s="48"/>
    </row>
    <row r="1127" spans="1:16" x14ac:dyDescent="0.2">
      <c r="A1127" s="37" t="s">
        <v>2466</v>
      </c>
      <c r="B1127" s="37" t="s">
        <v>1159</v>
      </c>
      <c r="C1127" s="37" t="s">
        <v>33</v>
      </c>
      <c r="D1127" s="37" t="s">
        <v>34</v>
      </c>
    </row>
    <row r="1128" spans="1:16" x14ac:dyDescent="0.2">
      <c r="A1128" s="49" t="s">
        <v>2467</v>
      </c>
      <c r="B1128" s="49" t="s">
        <v>49</v>
      </c>
      <c r="C1128" s="49" t="s">
        <v>2468</v>
      </c>
      <c r="D1128" s="49" t="s">
        <v>34</v>
      </c>
      <c r="E1128" s="50">
        <f>ROUND(SUM(-E1127,-E1129,-E1142,-E1149,E1126,-E1150),3)</f>
        <v>0</v>
      </c>
      <c r="F1128" s="51"/>
      <c r="G1128" s="50">
        <f>ROUND(SUM(-G1127,-G1129,-G1142,-G1149,G1126,-G1150),3)</f>
        <v>0</v>
      </c>
      <c r="H1128" s="51"/>
      <c r="I1128" s="50">
        <f>ROUND(SUM(-I1127,-I1129,-I1142,-I1149,I1126,-I1150),3)</f>
        <v>0</v>
      </c>
      <c r="J1128" s="51"/>
      <c r="K1128" s="50">
        <f>ROUND(SUM(-K1127,-K1129,-K1142,-K1149,K1126,-K1150),3)</f>
        <v>0</v>
      </c>
      <c r="L1128" s="51"/>
      <c r="M1128" s="50">
        <f>ROUND(SUM(-M1127,-M1129,-M1142,-M1149,M1126,-M1150),3)</f>
        <v>0</v>
      </c>
      <c r="N1128" s="51"/>
      <c r="O1128" s="50">
        <f>ROUND(SUM(-O1127,-O1129,-O1142,-O1149,O1126,-O1150),3)</f>
        <v>0</v>
      </c>
      <c r="P1128" s="51"/>
    </row>
    <row r="1129" spans="1:16" x14ac:dyDescent="0.2">
      <c r="A1129" s="49" t="s">
        <v>2469</v>
      </c>
      <c r="B1129" s="49" t="s">
        <v>52</v>
      </c>
      <c r="C1129" s="49" t="s">
        <v>2470</v>
      </c>
      <c r="D1129" s="49" t="s">
        <v>34</v>
      </c>
      <c r="E1129" s="50">
        <f>ROUND(SUM(E1137,E1138,E1139,E1140,E1130,E1141),3)</f>
        <v>0</v>
      </c>
      <c r="F1129" s="51"/>
      <c r="G1129" s="50">
        <f>ROUND(SUM(G1137,G1138,G1139,G1140,G1130,G1141),3)</f>
        <v>0</v>
      </c>
      <c r="H1129" s="51"/>
      <c r="I1129" s="50">
        <f>ROUND(SUM(I1137,I1138,I1139,I1140,I1130,I1141),3)</f>
        <v>0</v>
      </c>
      <c r="J1129" s="51"/>
      <c r="K1129" s="50">
        <f>ROUND(SUM(K1137,K1138,K1139,K1140,K1130,K1141),3)</f>
        <v>0</v>
      </c>
      <c r="L1129" s="51"/>
      <c r="M1129" s="50">
        <f>ROUND(SUM(M1137,M1138,M1139,M1140,M1130,M1141),3)</f>
        <v>0</v>
      </c>
      <c r="N1129" s="51"/>
      <c r="O1129" s="50">
        <f>ROUND(SUM(O1137,O1138,O1139,O1140,O1130,O1141),3)</f>
        <v>0</v>
      </c>
      <c r="P1129" s="51"/>
    </row>
    <row r="1130" spans="1:16" x14ac:dyDescent="0.2">
      <c r="A1130" s="52" t="s">
        <v>2471</v>
      </c>
      <c r="B1130" s="52" t="s">
        <v>55</v>
      </c>
      <c r="C1130" s="52" t="s">
        <v>33</v>
      </c>
      <c r="D1130" s="52" t="s">
        <v>34</v>
      </c>
      <c r="E1130" s="53">
        <f>ROUND(SUM(E1131,E1132,E1133,E1134,E1135,E1136),3)</f>
        <v>0</v>
      </c>
      <c r="F1130" s="54"/>
      <c r="G1130" s="53">
        <f>ROUND(SUM(G1131,G1132,G1133,G1134,G1135,G1136),3)</f>
        <v>0</v>
      </c>
      <c r="H1130" s="54"/>
      <c r="I1130" s="53">
        <f>ROUND(SUM(I1131,I1132,I1133,I1134,I1135,I1136),3)</f>
        <v>0</v>
      </c>
      <c r="J1130" s="54"/>
      <c r="K1130" s="53">
        <f>ROUND(SUM(K1131,K1132,K1133,K1134,K1135,K1136),3)</f>
        <v>0</v>
      </c>
      <c r="L1130" s="54"/>
      <c r="M1130" s="53">
        <f>ROUND(SUM(M1131,M1132,M1133,M1134,M1135,M1136),3)</f>
        <v>0</v>
      </c>
      <c r="N1130" s="54"/>
      <c r="O1130" s="53">
        <f>ROUND(SUM(O1131,O1132,O1133,O1134,O1135,O1136),3)</f>
        <v>0</v>
      </c>
      <c r="P1130" s="54"/>
    </row>
    <row r="1131" spans="1:16" x14ac:dyDescent="0.2">
      <c r="A1131" s="37" t="s">
        <v>2472</v>
      </c>
      <c r="B1131" s="37" t="s">
        <v>57</v>
      </c>
      <c r="C1131" s="37" t="s">
        <v>33</v>
      </c>
      <c r="D1131" s="37" t="s">
        <v>34</v>
      </c>
    </row>
    <row r="1132" spans="1:16" x14ac:dyDescent="0.2">
      <c r="A1132" s="37" t="s">
        <v>2473</v>
      </c>
      <c r="B1132" s="37" t="s">
        <v>59</v>
      </c>
      <c r="C1132" s="37" t="s">
        <v>33</v>
      </c>
      <c r="D1132" s="37" t="s">
        <v>34</v>
      </c>
    </row>
    <row r="1133" spans="1:16" x14ac:dyDescent="0.2">
      <c r="A1133" s="37" t="s">
        <v>2474</v>
      </c>
      <c r="B1133" s="37" t="s">
        <v>61</v>
      </c>
      <c r="C1133" s="37" t="s">
        <v>33</v>
      </c>
      <c r="D1133" s="37" t="s">
        <v>34</v>
      </c>
    </row>
    <row r="1134" spans="1:16" x14ac:dyDescent="0.2">
      <c r="A1134" s="37" t="s">
        <v>2475</v>
      </c>
      <c r="B1134" s="37" t="s">
        <v>63</v>
      </c>
      <c r="C1134" s="37" t="s">
        <v>33</v>
      </c>
      <c r="D1134" s="37" t="s">
        <v>34</v>
      </c>
    </row>
    <row r="1135" spans="1:16" x14ac:dyDescent="0.2">
      <c r="A1135" s="37" t="s">
        <v>2476</v>
      </c>
      <c r="B1135" s="37" t="s">
        <v>65</v>
      </c>
      <c r="C1135" s="37" t="s">
        <v>33</v>
      </c>
      <c r="D1135" s="37" t="s">
        <v>34</v>
      </c>
    </row>
    <row r="1136" spans="1:16" x14ac:dyDescent="0.2">
      <c r="A1136" s="37" t="s">
        <v>2477</v>
      </c>
      <c r="B1136" s="37" t="s">
        <v>67</v>
      </c>
      <c r="C1136" s="37" t="s">
        <v>33</v>
      </c>
      <c r="D1136" s="37" t="s">
        <v>34</v>
      </c>
    </row>
    <row r="1137" spans="1:16" x14ac:dyDescent="0.2">
      <c r="A1137" s="37" t="s">
        <v>2478</v>
      </c>
      <c r="B1137" s="37" t="s">
        <v>69</v>
      </c>
      <c r="C1137" s="37" t="s">
        <v>33</v>
      </c>
      <c r="D1137" s="37" t="s">
        <v>34</v>
      </c>
    </row>
    <row r="1138" spans="1:16" x14ac:dyDescent="0.2">
      <c r="A1138" s="37" t="s">
        <v>2479</v>
      </c>
      <c r="B1138" s="37" t="s">
        <v>71</v>
      </c>
      <c r="C1138" s="37" t="s">
        <v>33</v>
      </c>
      <c r="D1138" s="37" t="s">
        <v>34</v>
      </c>
    </row>
    <row r="1139" spans="1:16" x14ac:dyDescent="0.2">
      <c r="A1139" s="37" t="s">
        <v>2480</v>
      </c>
      <c r="B1139" s="37" t="s">
        <v>1174</v>
      </c>
      <c r="C1139" s="37" t="s">
        <v>33</v>
      </c>
      <c r="D1139" s="37" t="s">
        <v>34</v>
      </c>
    </row>
    <row r="1140" spans="1:16" x14ac:dyDescent="0.2">
      <c r="A1140" s="37" t="s">
        <v>2481</v>
      </c>
      <c r="B1140" s="37" t="s">
        <v>1241</v>
      </c>
      <c r="C1140" s="37" t="s">
        <v>33</v>
      </c>
      <c r="D1140" s="37" t="s">
        <v>34</v>
      </c>
    </row>
    <row r="1141" spans="1:16" x14ac:dyDescent="0.2">
      <c r="A1141" s="37" t="s">
        <v>2482</v>
      </c>
      <c r="B1141" s="37" t="s">
        <v>79</v>
      </c>
      <c r="C1141" s="37" t="s">
        <v>33</v>
      </c>
      <c r="D1141" s="37" t="s">
        <v>34</v>
      </c>
    </row>
    <row r="1142" spans="1:16" x14ac:dyDescent="0.2">
      <c r="A1142" s="52" t="s">
        <v>2483</v>
      </c>
      <c r="B1142" s="52" t="s">
        <v>81</v>
      </c>
      <c r="C1142" s="52" t="s">
        <v>2484</v>
      </c>
      <c r="D1142" s="52" t="s">
        <v>34</v>
      </c>
      <c r="E1142" s="53">
        <f>ROUND(SUM(E1143,E1144,E1145,E1146,E1147,E1148),3)</f>
        <v>0</v>
      </c>
      <c r="F1142" s="54"/>
      <c r="G1142" s="53">
        <f>ROUND(SUM(G1143,G1144,G1145,G1146,G1147,G1148),3)</f>
        <v>0</v>
      </c>
      <c r="H1142" s="54"/>
      <c r="I1142" s="53">
        <f>ROUND(SUM(I1143,I1144,I1145,I1146,I1147,I1148),3)</f>
        <v>0</v>
      </c>
      <c r="J1142" s="54"/>
      <c r="K1142" s="53">
        <f>ROUND(SUM(K1143,K1144,K1145,K1146,K1147,K1148),3)</f>
        <v>0</v>
      </c>
      <c r="L1142" s="54"/>
      <c r="M1142" s="53">
        <f>ROUND(SUM(M1143,M1144,M1145,M1146,M1147,M1148),3)</f>
        <v>0</v>
      </c>
      <c r="N1142" s="54"/>
      <c r="O1142" s="53">
        <f>ROUND(SUM(O1143,O1144,O1145,O1146,O1147,O1148),3)</f>
        <v>0</v>
      </c>
      <c r="P1142" s="54"/>
    </row>
    <row r="1143" spans="1:16" x14ac:dyDescent="0.2">
      <c r="A1143" s="37" t="s">
        <v>2485</v>
      </c>
      <c r="B1143" s="37" t="s">
        <v>1180</v>
      </c>
      <c r="C1143" s="37" t="s">
        <v>33</v>
      </c>
      <c r="D1143" s="37" t="s">
        <v>34</v>
      </c>
    </row>
    <row r="1144" spans="1:16" x14ac:dyDescent="0.2">
      <c r="A1144" s="37" t="s">
        <v>2486</v>
      </c>
      <c r="B1144" s="37" t="s">
        <v>69</v>
      </c>
      <c r="C1144" s="37" t="s">
        <v>33</v>
      </c>
      <c r="D1144" s="37" t="s">
        <v>34</v>
      </c>
    </row>
    <row r="1145" spans="1:16" x14ac:dyDescent="0.2">
      <c r="A1145" s="37" t="s">
        <v>2487</v>
      </c>
      <c r="B1145" s="37" t="s">
        <v>71</v>
      </c>
      <c r="C1145" s="37" t="s">
        <v>33</v>
      </c>
      <c r="D1145" s="37" t="s">
        <v>34</v>
      </c>
    </row>
    <row r="1146" spans="1:16" x14ac:dyDescent="0.2">
      <c r="A1146" s="37" t="s">
        <v>2488</v>
      </c>
      <c r="B1146" s="37" t="s">
        <v>90</v>
      </c>
      <c r="C1146" s="37" t="s">
        <v>33</v>
      </c>
      <c r="D1146" s="37" t="s">
        <v>34</v>
      </c>
    </row>
    <row r="1147" spans="1:16" x14ac:dyDescent="0.2">
      <c r="A1147" s="37" t="s">
        <v>2489</v>
      </c>
      <c r="B1147" s="37" t="s">
        <v>92</v>
      </c>
      <c r="C1147" s="37" t="s">
        <v>33</v>
      </c>
      <c r="D1147" s="37" t="s">
        <v>34</v>
      </c>
    </row>
    <row r="1148" spans="1:16" x14ac:dyDescent="0.2">
      <c r="A1148" s="37" t="s">
        <v>2490</v>
      </c>
      <c r="B1148" s="37" t="s">
        <v>96</v>
      </c>
      <c r="C1148" s="37" t="s">
        <v>33</v>
      </c>
      <c r="D1148" s="37" t="s">
        <v>34</v>
      </c>
    </row>
    <row r="1149" spans="1:16" x14ac:dyDescent="0.2">
      <c r="A1149" s="37" t="s">
        <v>2491</v>
      </c>
      <c r="B1149" s="37" t="s">
        <v>98</v>
      </c>
      <c r="C1149" s="37" t="s">
        <v>33</v>
      </c>
      <c r="D1149" s="37" t="s">
        <v>34</v>
      </c>
    </row>
    <row r="1150" spans="1:16" x14ac:dyDescent="0.2">
      <c r="A1150" s="46" t="s">
        <v>2492</v>
      </c>
      <c r="B1150" s="46" t="s">
        <v>100</v>
      </c>
      <c r="C1150" s="46" t="s">
        <v>2493</v>
      </c>
      <c r="D1150" s="46" t="s">
        <v>34</v>
      </c>
      <c r="E1150" s="47">
        <f>ROUND(SUM(E1151,E1153,E1168,E1171),3)</f>
        <v>0</v>
      </c>
      <c r="F1150" s="48"/>
      <c r="G1150" s="47">
        <f>ROUND(SUM(G1151,G1153,G1168,G1171),3)</f>
        <v>0</v>
      </c>
      <c r="H1150" s="48"/>
      <c r="I1150" s="47">
        <f>ROUND(SUM(I1151,I1153,I1168,I1171),3)</f>
        <v>0</v>
      </c>
      <c r="J1150" s="48"/>
      <c r="K1150" s="47">
        <f>ROUND(SUM(K1151,K1153,K1168,K1171),3)</f>
        <v>0</v>
      </c>
      <c r="L1150" s="48"/>
      <c r="M1150" s="47">
        <f>ROUND(SUM(M1151,M1153,M1168,M1171),3)</f>
        <v>0</v>
      </c>
      <c r="N1150" s="48"/>
      <c r="O1150" s="47">
        <f>ROUND(SUM(O1151,O1153,O1168,O1171),3)</f>
        <v>0</v>
      </c>
      <c r="P1150" s="48"/>
    </row>
    <row r="1151" spans="1:16" x14ac:dyDescent="0.2">
      <c r="A1151" s="37" t="s">
        <v>2494</v>
      </c>
      <c r="B1151" s="37" t="s">
        <v>103</v>
      </c>
      <c r="C1151" s="37" t="s">
        <v>33</v>
      </c>
      <c r="D1151" s="37" t="s">
        <v>34</v>
      </c>
    </row>
    <row r="1152" spans="1:16" x14ac:dyDescent="0.2">
      <c r="A1152" s="49" t="s">
        <v>2495</v>
      </c>
      <c r="B1152" s="49" t="s">
        <v>105</v>
      </c>
      <c r="C1152" s="49" t="s">
        <v>2496</v>
      </c>
      <c r="D1152" s="49" t="s">
        <v>34</v>
      </c>
      <c r="E1152" s="50">
        <f>ROUND(SUM(E1153,E1168,E1171),3)</f>
        <v>0</v>
      </c>
      <c r="F1152" s="51"/>
      <c r="G1152" s="50">
        <f>ROUND(SUM(G1153,G1168,G1171),3)</f>
        <v>0</v>
      </c>
      <c r="H1152" s="51"/>
      <c r="I1152" s="50">
        <f>ROUND(SUM(I1153,I1168,I1171),3)</f>
        <v>0</v>
      </c>
      <c r="J1152" s="51"/>
      <c r="K1152" s="50">
        <f>ROUND(SUM(K1153,K1168,K1171),3)</f>
        <v>0</v>
      </c>
      <c r="L1152" s="51"/>
      <c r="M1152" s="50">
        <f>ROUND(SUM(M1153,M1168,M1171),3)</f>
        <v>0</v>
      </c>
      <c r="N1152" s="51"/>
      <c r="O1152" s="50">
        <f>ROUND(SUM(O1153,O1168,O1171),3)</f>
        <v>0</v>
      </c>
      <c r="P1152" s="51"/>
    </row>
    <row r="1153" spans="1:16" x14ac:dyDescent="0.2">
      <c r="A1153" s="52" t="s">
        <v>2497</v>
      </c>
      <c r="B1153" s="52" t="s">
        <v>108</v>
      </c>
      <c r="C1153" s="52" t="s">
        <v>2498</v>
      </c>
      <c r="D1153" s="52" t="s">
        <v>34</v>
      </c>
      <c r="E1153" s="53">
        <f>ROUND(SUM(E1154,E1155,E1156),3)</f>
        <v>0</v>
      </c>
      <c r="F1153" s="54"/>
      <c r="G1153" s="53">
        <f>ROUND(SUM(G1154,G1155,G1156),3)</f>
        <v>0</v>
      </c>
      <c r="H1153" s="54"/>
      <c r="I1153" s="53">
        <f>ROUND(SUM(I1154,I1155,I1156),3)</f>
        <v>0</v>
      </c>
      <c r="J1153" s="54"/>
      <c r="K1153" s="53">
        <f>ROUND(SUM(K1154,K1155,K1156),3)</f>
        <v>0</v>
      </c>
      <c r="L1153" s="54"/>
      <c r="M1153" s="53">
        <f>ROUND(SUM(M1154,M1155,M1156),3)</f>
        <v>0</v>
      </c>
      <c r="N1153" s="54"/>
      <c r="O1153" s="53">
        <f>ROUND(SUM(O1154,O1155,O1156),3)</f>
        <v>0</v>
      </c>
      <c r="P1153" s="54"/>
    </row>
    <row r="1154" spans="1:16" x14ac:dyDescent="0.2">
      <c r="A1154" s="37" t="s">
        <v>2499</v>
      </c>
      <c r="B1154" s="37" t="s">
        <v>111</v>
      </c>
      <c r="C1154" s="37" t="s">
        <v>33</v>
      </c>
      <c r="D1154" s="37" t="s">
        <v>34</v>
      </c>
    </row>
    <row r="1155" spans="1:16" x14ac:dyDescent="0.2">
      <c r="A1155" s="37" t="s">
        <v>2500</v>
      </c>
      <c r="B1155" s="37" t="s">
        <v>113</v>
      </c>
      <c r="C1155" s="37" t="s">
        <v>33</v>
      </c>
      <c r="D1155" s="37" t="s">
        <v>34</v>
      </c>
    </row>
    <row r="1156" spans="1:16" x14ac:dyDescent="0.2">
      <c r="A1156" s="52" t="s">
        <v>2501</v>
      </c>
      <c r="B1156" s="52" t="s">
        <v>115</v>
      </c>
      <c r="C1156" s="52" t="s">
        <v>33</v>
      </c>
      <c r="D1156" s="52" t="s">
        <v>34</v>
      </c>
      <c r="E1156" s="53">
        <f>ROUND(SUM(E1157,E1158,E1159,E1160,E1161,E1162,E1163,E1164,E1165,E1166,E1167),3)</f>
        <v>0</v>
      </c>
      <c r="F1156" s="54"/>
      <c r="G1156" s="53">
        <f>ROUND(SUM(G1157,G1158,G1159,G1160,G1161,G1162,G1163,G1164,G1165,G1166,G1167),3)</f>
        <v>0</v>
      </c>
      <c r="H1156" s="54"/>
      <c r="I1156" s="53">
        <f>ROUND(SUM(I1157,I1158,I1159,I1160,I1161,I1162,I1163,I1164,I1165,I1166,I1167),3)</f>
        <v>0</v>
      </c>
      <c r="J1156" s="54"/>
      <c r="K1156" s="53">
        <f>ROUND(SUM(K1157,K1158,K1159,K1160,K1161,K1162,K1163,K1164,K1165,K1166,K1167),3)</f>
        <v>0</v>
      </c>
      <c r="L1156" s="54"/>
      <c r="M1156" s="53">
        <f>ROUND(SUM(M1157,M1158,M1159,M1160,M1161,M1162,M1163,M1164,M1165,M1166,M1167),3)</f>
        <v>0</v>
      </c>
      <c r="N1156" s="54"/>
      <c r="O1156" s="53">
        <f>ROUND(SUM(O1157,O1158,O1159,O1160,O1161,O1162,O1163,O1164,O1165,O1166,O1167),3)</f>
        <v>0</v>
      </c>
      <c r="P1156" s="54"/>
    </row>
    <row r="1157" spans="1:16" x14ac:dyDescent="0.2">
      <c r="A1157" s="37" t="s">
        <v>2502</v>
      </c>
      <c r="B1157" s="37" t="s">
        <v>117</v>
      </c>
      <c r="C1157" s="37" t="s">
        <v>33</v>
      </c>
      <c r="D1157" s="37" t="s">
        <v>34</v>
      </c>
    </row>
    <row r="1158" spans="1:16" x14ac:dyDescent="0.2">
      <c r="A1158" s="37" t="s">
        <v>2503</v>
      </c>
      <c r="B1158" s="37" t="s">
        <v>119</v>
      </c>
      <c r="C1158" s="37" t="s">
        <v>33</v>
      </c>
      <c r="D1158" s="37" t="s">
        <v>34</v>
      </c>
    </row>
    <row r="1159" spans="1:16" x14ac:dyDescent="0.2">
      <c r="A1159" s="37" t="s">
        <v>2504</v>
      </c>
      <c r="B1159" s="37" t="s">
        <v>121</v>
      </c>
      <c r="C1159" s="37" t="s">
        <v>33</v>
      </c>
      <c r="D1159" s="37" t="s">
        <v>34</v>
      </c>
    </row>
    <row r="1160" spans="1:16" x14ac:dyDescent="0.2">
      <c r="A1160" s="37" t="s">
        <v>2505</v>
      </c>
      <c r="B1160" s="37" t="s">
        <v>123</v>
      </c>
      <c r="C1160" s="37" t="s">
        <v>33</v>
      </c>
      <c r="D1160" s="37" t="s">
        <v>34</v>
      </c>
    </row>
    <row r="1161" spans="1:16" x14ac:dyDescent="0.2">
      <c r="A1161" s="37" t="s">
        <v>2506</v>
      </c>
      <c r="B1161" s="37" t="s">
        <v>125</v>
      </c>
      <c r="C1161" s="37" t="s">
        <v>33</v>
      </c>
      <c r="D1161" s="37" t="s">
        <v>34</v>
      </c>
    </row>
    <row r="1162" spans="1:16" x14ac:dyDescent="0.2">
      <c r="A1162" s="37" t="s">
        <v>2507</v>
      </c>
      <c r="B1162" s="37" t="s">
        <v>127</v>
      </c>
      <c r="C1162" s="37" t="s">
        <v>33</v>
      </c>
      <c r="D1162" s="37" t="s">
        <v>34</v>
      </c>
    </row>
    <row r="1163" spans="1:16" x14ac:dyDescent="0.2">
      <c r="A1163" s="37" t="s">
        <v>2508</v>
      </c>
      <c r="B1163" s="37" t="s">
        <v>129</v>
      </c>
      <c r="C1163" s="37" t="s">
        <v>33</v>
      </c>
      <c r="D1163" s="37" t="s">
        <v>34</v>
      </c>
    </row>
    <row r="1164" spans="1:16" x14ac:dyDescent="0.2">
      <c r="A1164" s="37" t="s">
        <v>2509</v>
      </c>
      <c r="B1164" s="37" t="s">
        <v>131</v>
      </c>
      <c r="C1164" s="37" t="s">
        <v>33</v>
      </c>
      <c r="D1164" s="37" t="s">
        <v>34</v>
      </c>
    </row>
    <row r="1165" spans="1:16" x14ac:dyDescent="0.2">
      <c r="A1165" s="37" t="s">
        <v>2510</v>
      </c>
      <c r="B1165" s="37" t="s">
        <v>133</v>
      </c>
      <c r="C1165" s="37" t="s">
        <v>33</v>
      </c>
      <c r="D1165" s="37" t="s">
        <v>34</v>
      </c>
    </row>
    <row r="1166" spans="1:16" x14ac:dyDescent="0.2">
      <c r="A1166" s="37" t="s">
        <v>2511</v>
      </c>
      <c r="B1166" s="37" t="s">
        <v>135</v>
      </c>
      <c r="C1166" s="37" t="s">
        <v>33</v>
      </c>
      <c r="D1166" s="37" t="s">
        <v>34</v>
      </c>
    </row>
    <row r="1167" spans="1:16" x14ac:dyDescent="0.2">
      <c r="A1167" s="37" t="s">
        <v>2512</v>
      </c>
      <c r="B1167" s="37" t="s">
        <v>137</v>
      </c>
      <c r="C1167" s="37" t="s">
        <v>33</v>
      </c>
      <c r="D1167" s="37" t="s">
        <v>34</v>
      </c>
    </row>
    <row r="1168" spans="1:16" x14ac:dyDescent="0.2">
      <c r="A1168" s="52" t="s">
        <v>2513</v>
      </c>
      <c r="B1168" s="52" t="s">
        <v>139</v>
      </c>
      <c r="C1168" s="52" t="s">
        <v>2514</v>
      </c>
      <c r="D1168" s="52" t="s">
        <v>34</v>
      </c>
      <c r="E1168" s="53">
        <f>ROUND(SUM(E1169,E1170),3)</f>
        <v>0</v>
      </c>
      <c r="F1168" s="54"/>
      <c r="G1168" s="53">
        <f>ROUND(SUM(G1169,G1170),3)</f>
        <v>0</v>
      </c>
      <c r="H1168" s="54"/>
      <c r="I1168" s="53">
        <f>ROUND(SUM(I1169,I1170),3)</f>
        <v>0</v>
      </c>
      <c r="J1168" s="54"/>
      <c r="K1168" s="53">
        <f>ROUND(SUM(K1169,K1170),3)</f>
        <v>0</v>
      </c>
      <c r="L1168" s="54"/>
      <c r="M1168" s="53">
        <f>ROUND(SUM(M1169,M1170),3)</f>
        <v>0</v>
      </c>
      <c r="N1168" s="54"/>
      <c r="O1168" s="53">
        <f>ROUND(SUM(O1169,O1170),3)</f>
        <v>0</v>
      </c>
      <c r="P1168" s="54"/>
    </row>
    <row r="1169" spans="1:16" x14ac:dyDescent="0.2">
      <c r="A1169" s="37" t="s">
        <v>2515</v>
      </c>
      <c r="B1169" s="37" t="s">
        <v>1276</v>
      </c>
      <c r="C1169" s="37" t="s">
        <v>33</v>
      </c>
      <c r="D1169" s="37" t="s">
        <v>34</v>
      </c>
    </row>
    <row r="1170" spans="1:16" x14ac:dyDescent="0.2">
      <c r="A1170" s="37" t="s">
        <v>2516</v>
      </c>
      <c r="B1170" s="37" t="s">
        <v>146</v>
      </c>
      <c r="C1170" s="37" t="s">
        <v>33</v>
      </c>
      <c r="D1170" s="37" t="s">
        <v>34</v>
      </c>
    </row>
    <row r="1171" spans="1:16" x14ac:dyDescent="0.2">
      <c r="A1171" s="52" t="s">
        <v>2517</v>
      </c>
      <c r="B1171" s="52" t="s">
        <v>148</v>
      </c>
      <c r="C1171" s="52" t="s">
        <v>2518</v>
      </c>
      <c r="D1171" s="52" t="s">
        <v>34</v>
      </c>
      <c r="E1171" s="53">
        <f>ROUND(SUM(E1172,E1174,E1173),3)</f>
        <v>0</v>
      </c>
      <c r="F1171" s="54"/>
      <c r="G1171" s="53">
        <f>ROUND(SUM(G1172,G1174,G1173),3)</f>
        <v>0</v>
      </c>
      <c r="H1171" s="54"/>
      <c r="I1171" s="53">
        <f>ROUND(SUM(I1172,I1174,I1173),3)</f>
        <v>0</v>
      </c>
      <c r="J1171" s="54"/>
      <c r="K1171" s="53">
        <f>ROUND(SUM(K1172,K1174,K1173),3)</f>
        <v>0</v>
      </c>
      <c r="L1171" s="54"/>
      <c r="M1171" s="53">
        <f>ROUND(SUM(M1172,M1174,M1173),3)</f>
        <v>0</v>
      </c>
      <c r="N1171" s="54"/>
      <c r="O1171" s="53">
        <f>ROUND(SUM(O1172,O1174,O1173),3)</f>
        <v>0</v>
      </c>
      <c r="P1171" s="54"/>
    </row>
    <row r="1172" spans="1:16" x14ac:dyDescent="0.2">
      <c r="A1172" s="37" t="s">
        <v>2519</v>
      </c>
      <c r="B1172" s="37" t="s">
        <v>151</v>
      </c>
      <c r="C1172" s="37" t="s">
        <v>33</v>
      </c>
      <c r="D1172" s="37" t="s">
        <v>34</v>
      </c>
    </row>
    <row r="1173" spans="1:16" x14ac:dyDescent="0.2">
      <c r="A1173" s="37" t="s">
        <v>2520</v>
      </c>
      <c r="B1173" s="37" t="s">
        <v>157</v>
      </c>
      <c r="C1173" s="37" t="s">
        <v>33</v>
      </c>
      <c r="D1173" s="37" t="s">
        <v>34</v>
      </c>
    </row>
    <row r="1174" spans="1:16" x14ac:dyDescent="0.2">
      <c r="A1174" s="37" t="s">
        <v>2521</v>
      </c>
      <c r="B1174" s="37" t="s">
        <v>159</v>
      </c>
      <c r="C1174" s="37" t="s">
        <v>33</v>
      </c>
      <c r="D1174" s="37" t="s">
        <v>34</v>
      </c>
    </row>
    <row r="1175" spans="1:16" ht="16.5" x14ac:dyDescent="0.3">
      <c r="A1175" s="39" t="s">
        <v>2522</v>
      </c>
      <c r="B1175" s="39"/>
      <c r="C1175" s="39"/>
      <c r="D1175" s="39" t="s">
        <v>29</v>
      </c>
      <c r="E1175" s="40">
        <v>2018</v>
      </c>
      <c r="F1175" s="40" t="s">
        <v>30</v>
      </c>
      <c r="G1175" s="40">
        <v>2019</v>
      </c>
      <c r="H1175" s="40" t="s">
        <v>30</v>
      </c>
      <c r="I1175" s="40">
        <v>2020</v>
      </c>
      <c r="J1175" s="40" t="s">
        <v>30</v>
      </c>
      <c r="K1175" s="40">
        <v>2021</v>
      </c>
      <c r="L1175" s="40" t="s">
        <v>30</v>
      </c>
      <c r="M1175" s="40">
        <v>2022</v>
      </c>
      <c r="N1175" s="40" t="s">
        <v>30</v>
      </c>
      <c r="O1175" s="40">
        <v>2023</v>
      </c>
      <c r="P1175" s="40" t="s">
        <v>30</v>
      </c>
    </row>
    <row r="1176" spans="1:16" hidden="1" outlineLevel="1" x14ac:dyDescent="0.2">
      <c r="A1176" s="52" t="s">
        <v>2523</v>
      </c>
      <c r="B1176" s="52" t="s">
        <v>32</v>
      </c>
      <c r="C1176" s="52" t="s">
        <v>2524</v>
      </c>
      <c r="D1176" s="52" t="s">
        <v>34</v>
      </c>
      <c r="E1176" s="53">
        <f>ROUND(SUM(E1177,E1178),3)</f>
        <v>0</v>
      </c>
      <c r="F1176" s="54"/>
      <c r="G1176" s="53">
        <f>ROUND(SUM(G1177,G1178),3)</f>
        <v>0</v>
      </c>
      <c r="H1176" s="54"/>
      <c r="I1176" s="53">
        <f>ROUND(SUM(I1177,I1178),3)</f>
        <v>0</v>
      </c>
      <c r="J1176" s="54"/>
      <c r="K1176" s="53">
        <f>ROUND(SUM(K1177,K1178),3)</f>
        <v>0</v>
      </c>
      <c r="L1176" s="54"/>
      <c r="M1176" s="53">
        <f>ROUND(SUM(M1177,M1178),3)</f>
        <v>0</v>
      </c>
      <c r="N1176" s="54"/>
      <c r="O1176" s="53">
        <f>ROUND(SUM(O1177,O1178),3)</f>
        <v>0</v>
      </c>
      <c r="P1176" s="54"/>
    </row>
    <row r="1177" spans="1:16" hidden="1" outlineLevel="1" x14ac:dyDescent="0.2">
      <c r="A1177" s="37" t="s">
        <v>1387</v>
      </c>
      <c r="B1177" s="37" t="s">
        <v>1371</v>
      </c>
      <c r="C1177" s="37" t="s">
        <v>33</v>
      </c>
      <c r="D1177" s="37" t="s">
        <v>34</v>
      </c>
    </row>
    <row r="1178" spans="1:16" hidden="1" outlineLevel="1" x14ac:dyDescent="0.2">
      <c r="A1178" s="37" t="s">
        <v>2525</v>
      </c>
      <c r="B1178" s="37" t="s">
        <v>1397</v>
      </c>
      <c r="C1178" s="37" t="s">
        <v>33</v>
      </c>
      <c r="D1178" s="37" t="s">
        <v>34</v>
      </c>
    </row>
    <row r="1179" spans="1:16" hidden="1" outlineLevel="1" x14ac:dyDescent="0.2">
      <c r="A1179" s="37" t="s">
        <v>2526</v>
      </c>
      <c r="B1179" s="37" t="s">
        <v>36</v>
      </c>
      <c r="C1179" s="37" t="s">
        <v>33</v>
      </c>
      <c r="D1179" s="37" t="s">
        <v>34</v>
      </c>
    </row>
    <row r="1180" spans="1:16" hidden="1" outlineLevel="1" x14ac:dyDescent="0.2">
      <c r="A1180" s="37" t="s">
        <v>2527</v>
      </c>
      <c r="B1180" s="37" t="s">
        <v>38</v>
      </c>
      <c r="C1180" s="37" t="s">
        <v>33</v>
      </c>
      <c r="D1180" s="37" t="s">
        <v>34</v>
      </c>
    </row>
    <row r="1181" spans="1:16" hidden="1" outlineLevel="1" x14ac:dyDescent="0.2">
      <c r="A1181" s="37" t="s">
        <v>2528</v>
      </c>
      <c r="B1181" s="37" t="s">
        <v>40</v>
      </c>
      <c r="C1181" s="37" t="s">
        <v>33</v>
      </c>
      <c r="D1181" s="37" t="s">
        <v>34</v>
      </c>
    </row>
    <row r="1182" spans="1:16" hidden="1" outlineLevel="1" x14ac:dyDescent="0.2">
      <c r="A1182" s="37" t="s">
        <v>2529</v>
      </c>
      <c r="B1182" s="37" t="s">
        <v>44</v>
      </c>
      <c r="C1182" s="37" t="s">
        <v>33</v>
      </c>
      <c r="D1182" s="37" t="s">
        <v>34</v>
      </c>
    </row>
    <row r="1183" spans="1:16" hidden="1" outlineLevel="1" x14ac:dyDescent="0.2">
      <c r="A1183" s="46" t="s">
        <v>2530</v>
      </c>
      <c r="B1183" s="46" t="s">
        <v>46</v>
      </c>
      <c r="C1183" s="46" t="s">
        <v>2531</v>
      </c>
      <c r="D1183" s="46" t="s">
        <v>34</v>
      </c>
      <c r="E1183" s="47">
        <f>ROUND(SUM(E1176,E1179,E1180,-E1181,-E1182),3)</f>
        <v>0</v>
      </c>
      <c r="F1183" s="48"/>
      <c r="G1183" s="47">
        <f>ROUND(SUM(G1176,G1179,G1180,-G1181,-G1182),3)</f>
        <v>0</v>
      </c>
      <c r="H1183" s="48"/>
      <c r="I1183" s="47">
        <f>ROUND(SUM(I1176,I1179,I1180,-I1181,-I1182),3)</f>
        <v>0</v>
      </c>
      <c r="J1183" s="48"/>
      <c r="K1183" s="47">
        <f>ROUND(SUM(K1176,K1179,K1180,-K1181,-K1182),3)</f>
        <v>0</v>
      </c>
      <c r="L1183" s="48"/>
      <c r="M1183" s="47">
        <f>ROUND(SUM(M1176,M1179,M1180,-M1181,-M1182),3)</f>
        <v>0</v>
      </c>
      <c r="N1183" s="48"/>
      <c r="O1183" s="47">
        <f>ROUND(SUM(O1176,O1179,O1180,-O1181,-O1182),3)</f>
        <v>0</v>
      </c>
      <c r="P1183" s="48"/>
    </row>
    <row r="1184" spans="1:16" hidden="1" outlineLevel="1" x14ac:dyDescent="0.2">
      <c r="A1184" s="37" t="s">
        <v>2532</v>
      </c>
      <c r="B1184" s="37" t="s">
        <v>1159</v>
      </c>
      <c r="C1184" s="37" t="s">
        <v>33</v>
      </c>
      <c r="D1184" s="37" t="s">
        <v>34</v>
      </c>
    </row>
    <row r="1185" spans="1:16" hidden="1" outlineLevel="1" x14ac:dyDescent="0.2">
      <c r="A1185" s="49" t="s">
        <v>2533</v>
      </c>
      <c r="B1185" s="49" t="s">
        <v>49</v>
      </c>
      <c r="C1185" s="49" t="s">
        <v>2534</v>
      </c>
      <c r="D1185" s="49" t="s">
        <v>34</v>
      </c>
      <c r="E1185" s="50">
        <f>ROUND(SUM(-E1184,-E1186,-E1196,-E1,E1183,-E1200),3)</f>
        <v>0</v>
      </c>
      <c r="F1185" s="51"/>
      <c r="G1185" s="50">
        <f>ROUND(SUM(-G1184,-G1186,-G1196,-G1,G1183,-G1200),3)</f>
        <v>0</v>
      </c>
      <c r="H1185" s="51"/>
      <c r="I1185" s="50">
        <f>ROUND(SUM(-I1184,-I1186,-I1196,-I1,I1183,-I1200),3)</f>
        <v>0</v>
      </c>
      <c r="J1185" s="51"/>
      <c r="K1185" s="50">
        <f>ROUND(SUM(-K1184,-K1186,-K1196,-K1,K1183,-K1200),3)</f>
        <v>0</v>
      </c>
      <c r="L1185" s="51"/>
      <c r="M1185" s="50">
        <f>ROUND(SUM(-M1184,-M1186,-M1196,-M1,M1183,-M1200),3)</f>
        <v>0</v>
      </c>
      <c r="N1185" s="51"/>
      <c r="O1185" s="50">
        <f>ROUND(SUM(-O1184,-O1186,-O1196,-O1,O1183,-O1200),3)</f>
        <v>0</v>
      </c>
      <c r="P1185" s="51"/>
    </row>
    <row r="1186" spans="1:16" hidden="1" outlineLevel="1" x14ac:dyDescent="0.2">
      <c r="A1186" s="49" t="s">
        <v>2535</v>
      </c>
      <c r="B1186" s="49" t="s">
        <v>52</v>
      </c>
      <c r="C1186" s="49" t="s">
        <v>2536</v>
      </c>
      <c r="D1186" s="49" t="s">
        <v>34</v>
      </c>
      <c r="E1186" s="50">
        <f>ROUND(SUM(E1194,E1187,E1195),3)</f>
        <v>0</v>
      </c>
      <c r="F1186" s="51"/>
      <c r="G1186" s="50">
        <f>ROUND(SUM(G1194,G1187,G1195),3)</f>
        <v>0</v>
      </c>
      <c r="H1186" s="51"/>
      <c r="I1186" s="50">
        <f>ROUND(SUM(I1194,I1187,I1195),3)</f>
        <v>0</v>
      </c>
      <c r="J1186" s="51"/>
      <c r="K1186" s="50">
        <f>ROUND(SUM(K1194,K1187,K1195),3)</f>
        <v>0</v>
      </c>
      <c r="L1186" s="51"/>
      <c r="M1186" s="50">
        <f>ROUND(SUM(M1194,M1187,M1195),3)</f>
        <v>0</v>
      </c>
      <c r="N1186" s="51"/>
      <c r="O1186" s="50">
        <f>ROUND(SUM(O1194,O1187,O1195),3)</f>
        <v>0</v>
      </c>
      <c r="P1186" s="51"/>
    </row>
    <row r="1187" spans="1:16" hidden="1" outlineLevel="1" x14ac:dyDescent="0.2">
      <c r="A1187" s="52" t="s">
        <v>2537</v>
      </c>
      <c r="B1187" s="52" t="s">
        <v>55</v>
      </c>
      <c r="C1187" s="52" t="s">
        <v>33</v>
      </c>
      <c r="D1187" s="52" t="s">
        <v>34</v>
      </c>
      <c r="E1187" s="53">
        <f>ROUND(SUM(E1188,E1189,E1190,E1191,E1192,E1193),3)</f>
        <v>0</v>
      </c>
      <c r="F1187" s="54"/>
      <c r="G1187" s="53">
        <f>ROUND(SUM(G1188,G1189,G1190,G1191,G1192,G1193),3)</f>
        <v>0</v>
      </c>
      <c r="H1187" s="54"/>
      <c r="I1187" s="53">
        <f>ROUND(SUM(I1188,I1189,I1190,I1191,I1192,I1193),3)</f>
        <v>0</v>
      </c>
      <c r="J1187" s="54"/>
      <c r="K1187" s="53">
        <f>ROUND(SUM(K1188,K1189,K1190,K1191,K1192,K1193),3)</f>
        <v>0</v>
      </c>
      <c r="L1187" s="54"/>
      <c r="M1187" s="53">
        <f>ROUND(SUM(M1188,M1189,M1190,M1191,M1192,M1193),3)</f>
        <v>0</v>
      </c>
      <c r="N1187" s="54"/>
      <c r="O1187" s="53">
        <f>ROUND(SUM(O1188,O1189,O1190,O1191,O1192,O1193),3)</f>
        <v>0</v>
      </c>
      <c r="P1187" s="54"/>
    </row>
    <row r="1188" spans="1:16" hidden="1" outlineLevel="1" x14ac:dyDescent="0.2">
      <c r="A1188" s="37" t="s">
        <v>2538</v>
      </c>
      <c r="B1188" s="37" t="s">
        <v>57</v>
      </c>
      <c r="C1188" s="37" t="s">
        <v>33</v>
      </c>
      <c r="D1188" s="37" t="s">
        <v>34</v>
      </c>
    </row>
    <row r="1189" spans="1:16" hidden="1" outlineLevel="1" x14ac:dyDescent="0.2">
      <c r="A1189" s="37" t="s">
        <v>2539</v>
      </c>
      <c r="B1189" s="37" t="s">
        <v>59</v>
      </c>
      <c r="C1189" s="37" t="s">
        <v>33</v>
      </c>
      <c r="D1189" s="37" t="s">
        <v>34</v>
      </c>
    </row>
    <row r="1190" spans="1:16" hidden="1" outlineLevel="1" x14ac:dyDescent="0.2">
      <c r="A1190" s="37" t="s">
        <v>2540</v>
      </c>
      <c r="B1190" s="37" t="s">
        <v>61</v>
      </c>
      <c r="C1190" s="37" t="s">
        <v>33</v>
      </c>
      <c r="D1190" s="37" t="s">
        <v>34</v>
      </c>
    </row>
    <row r="1191" spans="1:16" hidden="1" outlineLevel="1" x14ac:dyDescent="0.2">
      <c r="A1191" s="37" t="s">
        <v>2541</v>
      </c>
      <c r="B1191" s="37" t="s">
        <v>63</v>
      </c>
      <c r="C1191" s="37" t="s">
        <v>33</v>
      </c>
      <c r="D1191" s="37" t="s">
        <v>34</v>
      </c>
    </row>
    <row r="1192" spans="1:16" hidden="1" outlineLevel="1" x14ac:dyDescent="0.2">
      <c r="A1192" s="37" t="s">
        <v>2542</v>
      </c>
      <c r="B1192" s="37" t="s">
        <v>65</v>
      </c>
      <c r="C1192" s="37" t="s">
        <v>33</v>
      </c>
      <c r="D1192" s="37" t="s">
        <v>34</v>
      </c>
    </row>
    <row r="1193" spans="1:16" hidden="1" outlineLevel="1" x14ac:dyDescent="0.2">
      <c r="A1193" s="37" t="s">
        <v>2543</v>
      </c>
      <c r="B1193" s="37" t="s">
        <v>67</v>
      </c>
      <c r="C1193" s="37" t="s">
        <v>33</v>
      </c>
      <c r="D1193" s="37" t="s">
        <v>34</v>
      </c>
    </row>
    <row r="1194" spans="1:16" hidden="1" outlineLevel="1" x14ac:dyDescent="0.2">
      <c r="A1194" s="37" t="s">
        <v>2544</v>
      </c>
      <c r="B1194" s="37" t="s">
        <v>1174</v>
      </c>
      <c r="C1194" s="37" t="s">
        <v>33</v>
      </c>
      <c r="D1194" s="37" t="s">
        <v>34</v>
      </c>
    </row>
    <row r="1195" spans="1:16" hidden="1" outlineLevel="1" x14ac:dyDescent="0.2">
      <c r="A1195" s="37" t="s">
        <v>2545</v>
      </c>
      <c r="B1195" s="37" t="s">
        <v>79</v>
      </c>
      <c r="C1195" s="37" t="s">
        <v>33</v>
      </c>
      <c r="D1195" s="37" t="s">
        <v>34</v>
      </c>
    </row>
    <row r="1196" spans="1:16" hidden="1" outlineLevel="1" x14ac:dyDescent="0.2">
      <c r="A1196" s="52" t="s">
        <v>2546</v>
      </c>
      <c r="B1196" s="52" t="s">
        <v>81</v>
      </c>
      <c r="C1196" s="52" t="s">
        <v>2547</v>
      </c>
      <c r="D1196" s="52" t="s">
        <v>34</v>
      </c>
      <c r="E1196" s="53">
        <f>ROUND(SUM(E1197,E1198,E1199),3)</f>
        <v>0</v>
      </c>
      <c r="F1196" s="54"/>
      <c r="G1196" s="53">
        <f>ROUND(SUM(G1197,G1198,G1199),3)</f>
        <v>0</v>
      </c>
      <c r="H1196" s="54"/>
      <c r="I1196" s="53">
        <f>ROUND(SUM(I1197,I1198,I1199),3)</f>
        <v>0</v>
      </c>
      <c r="J1196" s="54"/>
      <c r="K1196" s="53">
        <f>ROUND(SUM(K1197,K1198,K1199),3)</f>
        <v>0</v>
      </c>
      <c r="L1196" s="54"/>
      <c r="M1196" s="53">
        <f>ROUND(SUM(M1197,M1198,M1199),3)</f>
        <v>0</v>
      </c>
      <c r="N1196" s="54"/>
      <c r="O1196" s="53">
        <f>ROUND(SUM(O1197,O1198,O1199),3)</f>
        <v>0</v>
      </c>
      <c r="P1196" s="54"/>
    </row>
    <row r="1197" spans="1:16" hidden="1" outlineLevel="1" x14ac:dyDescent="0.2">
      <c r="A1197" s="37" t="s">
        <v>2548</v>
      </c>
      <c r="B1197" s="37" t="s">
        <v>1180</v>
      </c>
      <c r="C1197" s="37" t="s">
        <v>33</v>
      </c>
      <c r="D1197" s="37" t="s">
        <v>34</v>
      </c>
    </row>
    <row r="1198" spans="1:16" hidden="1" outlineLevel="1" x14ac:dyDescent="0.2">
      <c r="A1198" s="37" t="s">
        <v>2549</v>
      </c>
      <c r="B1198" s="37" t="s">
        <v>90</v>
      </c>
      <c r="C1198" s="37" t="s">
        <v>33</v>
      </c>
      <c r="D1198" s="37" t="s">
        <v>34</v>
      </c>
    </row>
    <row r="1199" spans="1:16" hidden="1" outlineLevel="1" x14ac:dyDescent="0.2">
      <c r="A1199" s="37" t="s">
        <v>2550</v>
      </c>
      <c r="B1199" s="37" t="s">
        <v>96</v>
      </c>
      <c r="C1199" s="37" t="s">
        <v>33</v>
      </c>
      <c r="D1199" s="37" t="s">
        <v>34</v>
      </c>
    </row>
    <row r="1200" spans="1:16" hidden="1" outlineLevel="1" x14ac:dyDescent="0.2">
      <c r="A1200" s="46" t="s">
        <v>2551</v>
      </c>
      <c r="B1200" s="46" t="s">
        <v>100</v>
      </c>
      <c r="C1200" s="46" t="s">
        <v>2552</v>
      </c>
      <c r="D1200" s="46" t="s">
        <v>34</v>
      </c>
      <c r="E1200" s="47">
        <f>ROUND(SUM(E1201,E1203,E1218,E1),3)</f>
        <v>0</v>
      </c>
      <c r="F1200" s="48"/>
      <c r="G1200" s="47">
        <f>ROUND(SUM(G1201,G1203,G1218,G1),3)</f>
        <v>0</v>
      </c>
      <c r="H1200" s="48"/>
      <c r="I1200" s="47">
        <f>ROUND(SUM(I1201,I1203,I1218,I1),3)</f>
        <v>0</v>
      </c>
      <c r="J1200" s="48"/>
      <c r="K1200" s="47">
        <f>ROUND(SUM(K1201,K1203,K1218,K1),3)</f>
        <v>0</v>
      </c>
      <c r="L1200" s="48"/>
      <c r="M1200" s="47">
        <f>ROUND(SUM(M1201,M1203,M1218,M1),3)</f>
        <v>0</v>
      </c>
      <c r="N1200" s="48"/>
      <c r="O1200" s="47">
        <f>ROUND(SUM(O1201,O1203,O1218,O1),3)</f>
        <v>0</v>
      </c>
      <c r="P1200" s="48"/>
    </row>
    <row r="1201" spans="1:16" hidden="1" outlineLevel="1" x14ac:dyDescent="0.2">
      <c r="A1201" s="37" t="s">
        <v>2553</v>
      </c>
      <c r="B1201" s="37" t="s">
        <v>103</v>
      </c>
      <c r="C1201" s="37" t="s">
        <v>33</v>
      </c>
      <c r="D1201" s="37" t="s">
        <v>34</v>
      </c>
    </row>
    <row r="1202" spans="1:16" hidden="1" outlineLevel="1" x14ac:dyDescent="0.2">
      <c r="A1202" s="49" t="s">
        <v>2554</v>
      </c>
      <c r="B1202" s="49" t="s">
        <v>105</v>
      </c>
      <c r="C1202" s="49" t="s">
        <v>2555</v>
      </c>
      <c r="D1202" s="49" t="s">
        <v>34</v>
      </c>
      <c r="E1202" s="50">
        <f>ROUND(SUM(E1203,E1218,E1),3)</f>
        <v>0</v>
      </c>
      <c r="F1202" s="51"/>
      <c r="G1202" s="50">
        <f>ROUND(SUM(G1203,G1218,G1),3)</f>
        <v>0</v>
      </c>
      <c r="H1202" s="51"/>
      <c r="I1202" s="50">
        <f>ROUND(SUM(I1203,I1218,I1),3)</f>
        <v>0</v>
      </c>
      <c r="J1202" s="51"/>
      <c r="K1202" s="50">
        <f>ROUND(SUM(K1203,K1218,K1),3)</f>
        <v>0</v>
      </c>
      <c r="L1202" s="51"/>
      <c r="M1202" s="50">
        <f>ROUND(SUM(M1203,M1218,M1),3)</f>
        <v>0</v>
      </c>
      <c r="N1202" s="51"/>
      <c r="O1202" s="50">
        <f>ROUND(SUM(O1203,O1218,O1),3)</f>
        <v>0</v>
      </c>
      <c r="P1202" s="51"/>
    </row>
    <row r="1203" spans="1:16" hidden="1" outlineLevel="1" x14ac:dyDescent="0.2">
      <c r="A1203" s="52" t="s">
        <v>2556</v>
      </c>
      <c r="B1203" s="52" t="s">
        <v>108</v>
      </c>
      <c r="C1203" s="52" t="s">
        <v>2557</v>
      </c>
      <c r="D1203" s="52" t="s">
        <v>34</v>
      </c>
      <c r="E1203" s="53">
        <f>ROUND(SUM(E1204,E1205,E1206),3)</f>
        <v>0</v>
      </c>
      <c r="F1203" s="54"/>
      <c r="G1203" s="53">
        <f>ROUND(SUM(G1204,G1205,G1206),3)</f>
        <v>0</v>
      </c>
      <c r="H1203" s="54"/>
      <c r="I1203" s="53">
        <f>ROUND(SUM(I1204,I1205,I1206),3)</f>
        <v>0</v>
      </c>
      <c r="J1203" s="54"/>
      <c r="K1203" s="53">
        <f>ROUND(SUM(K1204,K1205,K1206),3)</f>
        <v>0</v>
      </c>
      <c r="L1203" s="54"/>
      <c r="M1203" s="53">
        <f>ROUND(SUM(M1204,M1205,M1206),3)</f>
        <v>0</v>
      </c>
      <c r="N1203" s="54"/>
      <c r="O1203" s="53">
        <f>ROUND(SUM(O1204,O1205,O1206),3)</f>
        <v>0</v>
      </c>
      <c r="P1203" s="54"/>
    </row>
    <row r="1204" spans="1:16" hidden="1" outlineLevel="1" x14ac:dyDescent="0.2">
      <c r="A1204" s="37" t="s">
        <v>2558</v>
      </c>
      <c r="B1204" s="37" t="s">
        <v>111</v>
      </c>
      <c r="C1204" s="37" t="s">
        <v>33</v>
      </c>
      <c r="D1204" s="37" t="s">
        <v>34</v>
      </c>
    </row>
    <row r="1205" spans="1:16" hidden="1" outlineLevel="1" x14ac:dyDescent="0.2">
      <c r="A1205" s="37" t="s">
        <v>2559</v>
      </c>
      <c r="B1205" s="37" t="s">
        <v>113</v>
      </c>
      <c r="C1205" s="37" t="s">
        <v>33</v>
      </c>
      <c r="D1205" s="37" t="s">
        <v>34</v>
      </c>
    </row>
    <row r="1206" spans="1:16" hidden="1" outlineLevel="1" x14ac:dyDescent="0.2">
      <c r="A1206" s="52" t="s">
        <v>2560</v>
      </c>
      <c r="B1206" s="52" t="s">
        <v>115</v>
      </c>
      <c r="C1206" s="52" t="s">
        <v>33</v>
      </c>
      <c r="D1206" s="52" t="s">
        <v>34</v>
      </c>
      <c r="E1206" s="53">
        <f>ROUND(SUM(E1207,E1208,E1209,E1210,E1211,E1212,E1213,E1214,E1215,E1216,E1217),3)</f>
        <v>0</v>
      </c>
      <c r="F1206" s="54"/>
      <c r="G1206" s="53">
        <f>ROUND(SUM(G1207,G1208,G1209,G1210,G1211,G1212,G1213,G1214,G1215,G1216,G1217),3)</f>
        <v>0</v>
      </c>
      <c r="H1206" s="54"/>
      <c r="I1206" s="53">
        <f>ROUND(SUM(I1207,I1208,I1209,I1210,I1211,I1212,I1213,I1214,I1215,I1216,I1217),3)</f>
        <v>0</v>
      </c>
      <c r="J1206" s="54"/>
      <c r="K1206" s="53">
        <f>ROUND(SUM(K1207,K1208,K1209,K1210,K1211,K1212,K1213,K1214,K1215,K1216,K1217),3)</f>
        <v>0</v>
      </c>
      <c r="L1206" s="54"/>
      <c r="M1206" s="53">
        <f>ROUND(SUM(M1207,M1208,M1209,M1210,M1211,M1212,M1213,M1214,M1215,M1216,M1217),3)</f>
        <v>0</v>
      </c>
      <c r="N1206" s="54"/>
      <c r="O1206" s="53">
        <f>ROUND(SUM(O1207,O1208,O1209,O1210,O1211,O1212,O1213,O1214,O1215,O1216,O1217),3)</f>
        <v>0</v>
      </c>
      <c r="P1206" s="54"/>
    </row>
    <row r="1207" spans="1:16" hidden="1" outlineLevel="1" x14ac:dyDescent="0.2">
      <c r="A1207" s="37" t="s">
        <v>2561</v>
      </c>
      <c r="B1207" s="37" t="s">
        <v>117</v>
      </c>
      <c r="C1207" s="37" t="s">
        <v>33</v>
      </c>
      <c r="D1207" s="37" t="s">
        <v>34</v>
      </c>
    </row>
    <row r="1208" spans="1:16" hidden="1" outlineLevel="1" x14ac:dyDescent="0.2">
      <c r="A1208" s="37" t="s">
        <v>2562</v>
      </c>
      <c r="B1208" s="37" t="s">
        <v>119</v>
      </c>
      <c r="C1208" s="37" t="s">
        <v>33</v>
      </c>
      <c r="D1208" s="37" t="s">
        <v>34</v>
      </c>
    </row>
    <row r="1209" spans="1:16" hidden="1" outlineLevel="1" x14ac:dyDescent="0.2">
      <c r="A1209" s="37" t="s">
        <v>2563</v>
      </c>
      <c r="B1209" s="37" t="s">
        <v>121</v>
      </c>
      <c r="C1209" s="37" t="s">
        <v>33</v>
      </c>
      <c r="D1209" s="37" t="s">
        <v>34</v>
      </c>
    </row>
    <row r="1210" spans="1:16" hidden="1" outlineLevel="1" x14ac:dyDescent="0.2">
      <c r="A1210" s="37" t="s">
        <v>2564</v>
      </c>
      <c r="B1210" s="37" t="s">
        <v>123</v>
      </c>
      <c r="C1210" s="37" t="s">
        <v>33</v>
      </c>
      <c r="D1210" s="37" t="s">
        <v>34</v>
      </c>
    </row>
    <row r="1211" spans="1:16" hidden="1" outlineLevel="1" x14ac:dyDescent="0.2">
      <c r="A1211" s="37" t="s">
        <v>2565</v>
      </c>
      <c r="B1211" s="37" t="s">
        <v>125</v>
      </c>
      <c r="C1211" s="37" t="s">
        <v>33</v>
      </c>
      <c r="D1211" s="37" t="s">
        <v>34</v>
      </c>
    </row>
    <row r="1212" spans="1:16" hidden="1" outlineLevel="1" x14ac:dyDescent="0.2">
      <c r="A1212" s="37" t="s">
        <v>2566</v>
      </c>
      <c r="B1212" s="37" t="s">
        <v>127</v>
      </c>
      <c r="C1212" s="37" t="s">
        <v>33</v>
      </c>
      <c r="D1212" s="37" t="s">
        <v>34</v>
      </c>
    </row>
    <row r="1213" spans="1:16" hidden="1" outlineLevel="1" x14ac:dyDescent="0.2">
      <c r="A1213" s="37" t="s">
        <v>2567</v>
      </c>
      <c r="B1213" s="37" t="s">
        <v>129</v>
      </c>
      <c r="C1213" s="37" t="s">
        <v>33</v>
      </c>
      <c r="D1213" s="37" t="s">
        <v>34</v>
      </c>
    </row>
    <row r="1214" spans="1:16" hidden="1" outlineLevel="1" x14ac:dyDescent="0.2">
      <c r="A1214" s="37" t="s">
        <v>2568</v>
      </c>
      <c r="B1214" s="37" t="s">
        <v>131</v>
      </c>
      <c r="C1214" s="37" t="s">
        <v>33</v>
      </c>
      <c r="D1214" s="37" t="s">
        <v>34</v>
      </c>
    </row>
    <row r="1215" spans="1:16" hidden="1" outlineLevel="1" x14ac:dyDescent="0.2">
      <c r="A1215" s="37" t="s">
        <v>2569</v>
      </c>
      <c r="B1215" s="37" t="s">
        <v>133</v>
      </c>
      <c r="C1215" s="37" t="s">
        <v>33</v>
      </c>
      <c r="D1215" s="37" t="s">
        <v>34</v>
      </c>
    </row>
    <row r="1216" spans="1:16" hidden="1" outlineLevel="1" x14ac:dyDescent="0.2">
      <c r="A1216" s="37" t="s">
        <v>2570</v>
      </c>
      <c r="B1216" s="37" t="s">
        <v>135</v>
      </c>
      <c r="C1216" s="37" t="s">
        <v>33</v>
      </c>
      <c r="D1216" s="37" t="s">
        <v>34</v>
      </c>
    </row>
    <row r="1217" spans="1:16" hidden="1" outlineLevel="1" x14ac:dyDescent="0.2">
      <c r="A1217" s="37" t="s">
        <v>2571</v>
      </c>
      <c r="B1217" s="37" t="s">
        <v>137</v>
      </c>
      <c r="C1217" s="37" t="s">
        <v>33</v>
      </c>
      <c r="D1217" s="37" t="s">
        <v>34</v>
      </c>
    </row>
    <row r="1218" spans="1:16" hidden="1" outlineLevel="1" x14ac:dyDescent="0.2">
      <c r="A1218" s="52" t="s">
        <v>2572</v>
      </c>
      <c r="B1218" s="52" t="s">
        <v>139</v>
      </c>
      <c r="C1218" s="52" t="s">
        <v>2573</v>
      </c>
      <c r="D1218" s="52" t="s">
        <v>34</v>
      </c>
      <c r="E1218" s="53">
        <f>ROUND(SUM(E1219,E1220),3)</f>
        <v>0</v>
      </c>
      <c r="F1218" s="54"/>
      <c r="G1218" s="53">
        <f>ROUND(SUM(G1219,G1220),3)</f>
        <v>0</v>
      </c>
      <c r="H1218" s="54"/>
      <c r="I1218" s="53">
        <f>ROUND(SUM(I1219,I1220),3)</f>
        <v>0</v>
      </c>
      <c r="J1218" s="54"/>
      <c r="K1218" s="53">
        <f>ROUND(SUM(K1219,K1220),3)</f>
        <v>0</v>
      </c>
      <c r="L1218" s="54"/>
      <c r="M1218" s="53">
        <f>ROUND(SUM(M1219,M1220),3)</f>
        <v>0</v>
      </c>
      <c r="N1218" s="54"/>
      <c r="O1218" s="53">
        <f>ROUND(SUM(O1219,O1220),3)</f>
        <v>0</v>
      </c>
      <c r="P1218" s="54"/>
    </row>
    <row r="1219" spans="1:16" hidden="1" outlineLevel="1" x14ac:dyDescent="0.2">
      <c r="A1219" s="37" t="s">
        <v>2574</v>
      </c>
      <c r="B1219" s="37" t="s">
        <v>1276</v>
      </c>
      <c r="C1219" s="37" t="s">
        <v>33</v>
      </c>
      <c r="D1219" s="37" t="s">
        <v>34</v>
      </c>
    </row>
    <row r="1220" spans="1:16" hidden="1" outlineLevel="1" x14ac:dyDescent="0.2">
      <c r="A1220" s="37" t="s">
        <v>2575</v>
      </c>
      <c r="B1220" s="37" t="s">
        <v>146</v>
      </c>
      <c r="C1220" s="37" t="s">
        <v>33</v>
      </c>
      <c r="D1220" s="37" t="s">
        <v>34</v>
      </c>
    </row>
    <row r="1221" spans="1:16" ht="16.5" collapsed="1" x14ac:dyDescent="0.3">
      <c r="A1221" s="39" t="s">
        <v>2576</v>
      </c>
      <c r="B1221" s="39"/>
      <c r="C1221" s="39"/>
      <c r="D1221" s="39" t="s">
        <v>29</v>
      </c>
      <c r="E1221" s="40">
        <v>2018</v>
      </c>
      <c r="F1221" s="40" t="s">
        <v>30</v>
      </c>
      <c r="G1221" s="40">
        <v>2019</v>
      </c>
      <c r="H1221" s="40" t="s">
        <v>30</v>
      </c>
      <c r="I1221" s="40">
        <v>2020</v>
      </c>
      <c r="J1221" s="40" t="s">
        <v>30</v>
      </c>
      <c r="K1221" s="40">
        <v>2021</v>
      </c>
      <c r="L1221" s="40" t="s">
        <v>30</v>
      </c>
      <c r="M1221" s="40">
        <v>2022</v>
      </c>
      <c r="N1221" s="40" t="s">
        <v>30</v>
      </c>
      <c r="O1221" s="40">
        <v>2023</v>
      </c>
      <c r="P1221" s="40" t="s">
        <v>30</v>
      </c>
    </row>
    <row r="1222" spans="1:16" x14ac:dyDescent="0.2">
      <c r="A1222" s="52" t="s">
        <v>2577</v>
      </c>
      <c r="B1222" s="52" t="s">
        <v>32</v>
      </c>
      <c r="C1222" s="52" t="s">
        <v>2578</v>
      </c>
      <c r="D1222" s="52" t="s">
        <v>34</v>
      </c>
      <c r="E1222" s="53">
        <f>ROUND(SUM(E1223,E1224),3)</f>
        <v>0</v>
      </c>
      <c r="F1222" s="54"/>
      <c r="G1222" s="53">
        <f>ROUND(SUM(G1223,G1224),3)</f>
        <v>0</v>
      </c>
      <c r="H1222" s="54"/>
      <c r="I1222" s="53">
        <f>ROUND(SUM(I1223,I1224),3)</f>
        <v>0</v>
      </c>
      <c r="J1222" s="54"/>
      <c r="K1222" s="53">
        <f>ROUND(SUM(K1223,K1224),3)</f>
        <v>0</v>
      </c>
      <c r="L1222" s="54"/>
      <c r="M1222" s="53">
        <f>ROUND(SUM(M1223,M1224),3)</f>
        <v>0</v>
      </c>
      <c r="N1222" s="54"/>
      <c r="O1222" s="53">
        <f>ROUND(SUM(O1223,O1224),3)</f>
        <v>0</v>
      </c>
      <c r="P1222" s="54"/>
    </row>
    <row r="1223" spans="1:16" x14ac:dyDescent="0.2">
      <c r="A1223" s="37" t="s">
        <v>1388</v>
      </c>
      <c r="B1223" s="37" t="s">
        <v>1371</v>
      </c>
      <c r="C1223" s="37" t="s">
        <v>33</v>
      </c>
      <c r="D1223" s="37" t="s">
        <v>34</v>
      </c>
    </row>
    <row r="1224" spans="1:16" x14ac:dyDescent="0.2">
      <c r="A1224" s="37" t="s">
        <v>2579</v>
      </c>
      <c r="B1224" s="37" t="s">
        <v>1397</v>
      </c>
      <c r="C1224" s="37" t="s">
        <v>33</v>
      </c>
      <c r="D1224" s="37" t="s">
        <v>34</v>
      </c>
    </row>
    <row r="1225" spans="1:16" x14ac:dyDescent="0.2">
      <c r="A1225" s="37" t="s">
        <v>2580</v>
      </c>
      <c r="B1225" s="37" t="s">
        <v>36</v>
      </c>
      <c r="C1225" s="37" t="s">
        <v>33</v>
      </c>
      <c r="D1225" s="37" t="s">
        <v>34</v>
      </c>
    </row>
    <row r="1226" spans="1:16" x14ac:dyDescent="0.2">
      <c r="A1226" s="37" t="s">
        <v>2581</v>
      </c>
      <c r="B1226" s="37" t="s">
        <v>38</v>
      </c>
      <c r="C1226" s="37" t="s">
        <v>33</v>
      </c>
      <c r="D1226" s="37" t="s">
        <v>34</v>
      </c>
    </row>
    <row r="1227" spans="1:16" x14ac:dyDescent="0.2">
      <c r="A1227" s="37" t="s">
        <v>2582</v>
      </c>
      <c r="B1227" s="37" t="s">
        <v>40</v>
      </c>
      <c r="C1227" s="37" t="s">
        <v>33</v>
      </c>
      <c r="D1227" s="37" t="s">
        <v>34</v>
      </c>
    </row>
    <row r="1228" spans="1:16" x14ac:dyDescent="0.2">
      <c r="A1228" s="37" t="s">
        <v>2583</v>
      </c>
      <c r="B1228" s="37" t="s">
        <v>42</v>
      </c>
      <c r="C1228" s="37" t="s">
        <v>33</v>
      </c>
      <c r="D1228" s="37" t="s">
        <v>34</v>
      </c>
    </row>
    <row r="1229" spans="1:16" x14ac:dyDescent="0.2">
      <c r="A1229" s="37" t="s">
        <v>2584</v>
      </c>
      <c r="B1229" s="37" t="s">
        <v>44</v>
      </c>
      <c r="C1229" s="37" t="s">
        <v>33</v>
      </c>
      <c r="D1229" s="37" t="s">
        <v>34</v>
      </c>
    </row>
    <row r="1230" spans="1:16" x14ac:dyDescent="0.2">
      <c r="A1230" s="46" t="s">
        <v>2585</v>
      </c>
      <c r="B1230" s="46" t="s">
        <v>46</v>
      </c>
      <c r="C1230" s="46" t="s">
        <v>2586</v>
      </c>
      <c r="D1230" s="46" t="s">
        <v>34</v>
      </c>
      <c r="E1230" s="47">
        <f>ROUND(SUM(E1223,E1224,E1225,E1226,-E1227,-E1228,-E1229),3)</f>
        <v>0</v>
      </c>
      <c r="F1230" s="48"/>
      <c r="G1230" s="47">
        <f>ROUND(SUM(G1223,G1224,G1225,G1226,-G1227,-G1228,-G1229),3)</f>
        <v>0</v>
      </c>
      <c r="H1230" s="48"/>
      <c r="I1230" s="47">
        <f>ROUND(SUM(I1223,I1224,I1225,I1226,-I1227,-I1228,-I1229),3)</f>
        <v>0</v>
      </c>
      <c r="J1230" s="48"/>
      <c r="K1230" s="47">
        <f>ROUND(SUM(K1223,K1224,K1225,K1226,-K1227,-K1228,-K1229),3)</f>
        <v>0</v>
      </c>
      <c r="L1230" s="48"/>
      <c r="M1230" s="47">
        <f>ROUND(SUM(M1223,M1224,M1225,M1226,-M1227,-M1228,-M1229),3)</f>
        <v>0</v>
      </c>
      <c r="N1230" s="48"/>
      <c r="O1230" s="47">
        <f>ROUND(SUM(O1223,O1224,O1225,O1226,-O1227,-O1228,-O1229),3)</f>
        <v>0</v>
      </c>
      <c r="P1230" s="48"/>
    </row>
    <row r="1231" spans="1:16" x14ac:dyDescent="0.2">
      <c r="A1231" s="37" t="s">
        <v>2587</v>
      </c>
      <c r="B1231" s="37" t="s">
        <v>1159</v>
      </c>
      <c r="C1231" s="37" t="s">
        <v>33</v>
      </c>
      <c r="D1231" s="37" t="s">
        <v>34</v>
      </c>
    </row>
    <row r="1232" spans="1:16" x14ac:dyDescent="0.2">
      <c r="A1232" s="49" t="s">
        <v>2588</v>
      </c>
      <c r="B1232" s="49" t="s">
        <v>49</v>
      </c>
      <c r="C1232" s="49" t="s">
        <v>2589</v>
      </c>
      <c r="D1232" s="49" t="s">
        <v>34</v>
      </c>
      <c r="E1232" s="50">
        <f>ROUND(SUM(-E1231,-E1233,-E1247,-E1254,E1230,-E1255),3)</f>
        <v>0</v>
      </c>
      <c r="F1232" s="51"/>
      <c r="G1232" s="50">
        <f>ROUND(SUM(-G1231,-G1233,-G1247,-G1254,G1230,-G1255),3)</f>
        <v>0</v>
      </c>
      <c r="H1232" s="51"/>
      <c r="I1232" s="50">
        <f>ROUND(SUM(-I1231,-I1233,-I1247,-I1254,I1230,-I1255),3)</f>
        <v>0</v>
      </c>
      <c r="J1232" s="51"/>
      <c r="K1232" s="50">
        <f>ROUND(SUM(-K1231,-K1233,-K1247,-K1254,K1230,-K1255),3)</f>
        <v>0</v>
      </c>
      <c r="L1232" s="51"/>
      <c r="M1232" s="50">
        <f>ROUND(SUM(-M1231,-M1233,-M1247,-M1254,M1230,-M1255),3)</f>
        <v>0</v>
      </c>
      <c r="N1232" s="51"/>
      <c r="O1232" s="50">
        <f>ROUND(SUM(-O1231,-O1233,-O1247,-O1254,O1230,-O1255),3)</f>
        <v>0</v>
      </c>
      <c r="P1232" s="51"/>
    </row>
    <row r="1233" spans="1:16" x14ac:dyDescent="0.2">
      <c r="A1233" s="49" t="s">
        <v>2590</v>
      </c>
      <c r="B1233" s="49" t="s">
        <v>52</v>
      </c>
      <c r="C1233" s="49" t="s">
        <v>2591</v>
      </c>
      <c r="D1233" s="49" t="s">
        <v>34</v>
      </c>
      <c r="E1233" s="50">
        <f>ROUND(SUM(E1241,E1242,E1243,E1244,E1245,E1234,E1246),3)</f>
        <v>0</v>
      </c>
      <c r="F1233" s="51"/>
      <c r="G1233" s="50">
        <f>ROUND(SUM(G1241,G1242,G1243,G1244,G1245,G1234,G1246),3)</f>
        <v>0</v>
      </c>
      <c r="H1233" s="51"/>
      <c r="I1233" s="50">
        <f>ROUND(SUM(I1241,I1242,I1243,I1244,I1245,I1234,I1246),3)</f>
        <v>0</v>
      </c>
      <c r="J1233" s="51"/>
      <c r="K1233" s="50">
        <f>ROUND(SUM(K1241,K1242,K1243,K1244,K1245,K1234,K1246),3)</f>
        <v>0</v>
      </c>
      <c r="L1233" s="51"/>
      <c r="M1233" s="50">
        <f>ROUND(SUM(M1241,M1242,M1243,M1244,M1245,M1234,M1246),3)</f>
        <v>0</v>
      </c>
      <c r="N1233" s="51"/>
      <c r="O1233" s="50">
        <f>ROUND(SUM(O1241,O1242,O1243,O1244,O1245,O1234,O1246),3)</f>
        <v>0</v>
      </c>
      <c r="P1233" s="51"/>
    </row>
    <row r="1234" spans="1:16" x14ac:dyDescent="0.2">
      <c r="A1234" s="52" t="s">
        <v>2592</v>
      </c>
      <c r="B1234" s="52" t="s">
        <v>55</v>
      </c>
      <c r="C1234" s="52" t="s">
        <v>33</v>
      </c>
      <c r="D1234" s="52" t="s">
        <v>34</v>
      </c>
      <c r="E1234" s="53">
        <f>ROUND(SUM(E1235,E1236,E1237,E1238,E1239,E1240),3)</f>
        <v>0</v>
      </c>
      <c r="F1234" s="54"/>
      <c r="G1234" s="53">
        <f>ROUND(SUM(G1235,G1236,G1237,G1238,G1239,G1240),3)</f>
        <v>0</v>
      </c>
      <c r="H1234" s="54"/>
      <c r="I1234" s="53">
        <f>ROUND(SUM(I1235,I1236,I1237,I1238,I1239,I1240),3)</f>
        <v>0</v>
      </c>
      <c r="J1234" s="54"/>
      <c r="K1234" s="53">
        <f>ROUND(SUM(K1235,K1236,K1237,K1238,K1239,K1240),3)</f>
        <v>0</v>
      </c>
      <c r="L1234" s="54"/>
      <c r="M1234" s="53">
        <f>ROUND(SUM(M1235,M1236,M1237,M1238,M1239,M1240),3)</f>
        <v>0</v>
      </c>
      <c r="N1234" s="54"/>
      <c r="O1234" s="53">
        <f>ROUND(SUM(O1235,O1236,O1237,O1238,O1239,O1240),3)</f>
        <v>0</v>
      </c>
      <c r="P1234" s="54"/>
    </row>
    <row r="1235" spans="1:16" x14ac:dyDescent="0.2">
      <c r="A1235" s="37" t="s">
        <v>2593</v>
      </c>
      <c r="B1235" s="37" t="s">
        <v>57</v>
      </c>
      <c r="C1235" s="37" t="s">
        <v>33</v>
      </c>
      <c r="D1235" s="37" t="s">
        <v>34</v>
      </c>
    </row>
    <row r="1236" spans="1:16" x14ac:dyDescent="0.2">
      <c r="A1236" s="37" t="s">
        <v>2594</v>
      </c>
      <c r="B1236" s="37" t="s">
        <v>59</v>
      </c>
      <c r="C1236" s="37" t="s">
        <v>33</v>
      </c>
      <c r="D1236" s="37" t="s">
        <v>34</v>
      </c>
    </row>
    <row r="1237" spans="1:16" x14ac:dyDescent="0.2">
      <c r="A1237" s="37" t="s">
        <v>2595</v>
      </c>
      <c r="B1237" s="37" t="s">
        <v>61</v>
      </c>
      <c r="C1237" s="37" t="s">
        <v>33</v>
      </c>
      <c r="D1237" s="37" t="s">
        <v>34</v>
      </c>
    </row>
    <row r="1238" spans="1:16" x14ac:dyDescent="0.2">
      <c r="A1238" s="37" t="s">
        <v>2596</v>
      </c>
      <c r="B1238" s="37" t="s">
        <v>63</v>
      </c>
      <c r="C1238" s="37" t="s">
        <v>33</v>
      </c>
      <c r="D1238" s="37" t="s">
        <v>34</v>
      </c>
    </row>
    <row r="1239" spans="1:16" x14ac:dyDescent="0.2">
      <c r="A1239" s="37" t="s">
        <v>2597</v>
      </c>
      <c r="B1239" s="37" t="s">
        <v>65</v>
      </c>
      <c r="C1239" s="37" t="s">
        <v>33</v>
      </c>
      <c r="D1239" s="37" t="s">
        <v>34</v>
      </c>
    </row>
    <row r="1240" spans="1:16" x14ac:dyDescent="0.2">
      <c r="A1240" s="37" t="s">
        <v>2598</v>
      </c>
      <c r="B1240" s="37" t="s">
        <v>67</v>
      </c>
      <c r="C1240" s="37" t="s">
        <v>33</v>
      </c>
      <c r="D1240" s="37" t="s">
        <v>34</v>
      </c>
    </row>
    <row r="1241" spans="1:16" x14ac:dyDescent="0.2">
      <c r="A1241" s="37" t="s">
        <v>2599</v>
      </c>
      <c r="B1241" s="37" t="s">
        <v>69</v>
      </c>
      <c r="C1241" s="37" t="s">
        <v>33</v>
      </c>
      <c r="D1241" s="37" t="s">
        <v>34</v>
      </c>
    </row>
    <row r="1242" spans="1:16" x14ac:dyDescent="0.2">
      <c r="A1242" s="37" t="s">
        <v>2600</v>
      </c>
      <c r="B1242" s="37" t="s">
        <v>71</v>
      </c>
      <c r="C1242" s="37" t="s">
        <v>33</v>
      </c>
      <c r="D1242" s="37" t="s">
        <v>34</v>
      </c>
    </row>
    <row r="1243" spans="1:16" x14ac:dyDescent="0.2">
      <c r="A1243" s="37" t="s">
        <v>2601</v>
      </c>
      <c r="B1243" s="37" t="s">
        <v>73</v>
      </c>
      <c r="C1243" s="37" t="s">
        <v>33</v>
      </c>
      <c r="D1243" s="37" t="s">
        <v>34</v>
      </c>
    </row>
    <row r="1244" spans="1:16" x14ac:dyDescent="0.2">
      <c r="A1244" s="37" t="s">
        <v>2602</v>
      </c>
      <c r="B1244" s="37" t="s">
        <v>75</v>
      </c>
      <c r="C1244" s="37" t="s">
        <v>33</v>
      </c>
      <c r="D1244" s="37" t="s">
        <v>34</v>
      </c>
    </row>
    <row r="1245" spans="1:16" x14ac:dyDescent="0.2">
      <c r="A1245" s="37" t="s">
        <v>2603</v>
      </c>
      <c r="B1245" s="37" t="s">
        <v>1174</v>
      </c>
      <c r="C1245" s="37" t="s">
        <v>33</v>
      </c>
      <c r="D1245" s="37" t="s">
        <v>34</v>
      </c>
    </row>
    <row r="1246" spans="1:16" x14ac:dyDescent="0.2">
      <c r="A1246" s="37" t="s">
        <v>2604</v>
      </c>
      <c r="B1246" s="37" t="s">
        <v>79</v>
      </c>
      <c r="C1246" s="37" t="s">
        <v>33</v>
      </c>
      <c r="D1246" s="37" t="s">
        <v>34</v>
      </c>
    </row>
    <row r="1247" spans="1:16" x14ac:dyDescent="0.2">
      <c r="A1247" s="52" t="s">
        <v>2605</v>
      </c>
      <c r="B1247" s="52" t="s">
        <v>81</v>
      </c>
      <c r="C1247" s="52" t="s">
        <v>2606</v>
      </c>
      <c r="D1247" s="52" t="s">
        <v>34</v>
      </c>
      <c r="E1247" s="53">
        <f>ROUND(SUM(E1248,E1249,E1250,E1251,E1252,E1253),3)</f>
        <v>0</v>
      </c>
      <c r="F1247" s="54"/>
      <c r="G1247" s="53">
        <f>ROUND(SUM(G1248,G1249,G1250,G1251,G1252,G1253),3)</f>
        <v>0</v>
      </c>
      <c r="H1247" s="54"/>
      <c r="I1247" s="53">
        <f>ROUND(SUM(I1248,I1249,I1250,I1251,I1252,I1253),3)</f>
        <v>0</v>
      </c>
      <c r="J1247" s="54"/>
      <c r="K1247" s="53">
        <f>ROUND(SUM(K1248,K1249,K1250,K1251,K1252,K1253),3)</f>
        <v>0</v>
      </c>
      <c r="L1247" s="54"/>
      <c r="M1247" s="53">
        <f>ROUND(SUM(M1248,M1249,M1250,M1251,M1252,M1253),3)</f>
        <v>0</v>
      </c>
      <c r="N1247" s="54"/>
      <c r="O1247" s="53">
        <f>ROUND(SUM(O1248,O1249,O1250,O1251,O1252,O1253),3)</f>
        <v>0</v>
      </c>
      <c r="P1247" s="54"/>
    </row>
    <row r="1248" spans="1:16" x14ac:dyDescent="0.2">
      <c r="A1248" s="37" t="s">
        <v>2607</v>
      </c>
      <c r="B1248" s="37" t="s">
        <v>84</v>
      </c>
      <c r="C1248" s="37" t="s">
        <v>33</v>
      </c>
      <c r="D1248" s="37" t="s">
        <v>34</v>
      </c>
    </row>
    <row r="1249" spans="1:16" x14ac:dyDescent="0.2">
      <c r="A1249" s="37" t="s">
        <v>2608</v>
      </c>
      <c r="B1249" s="37" t="s">
        <v>1180</v>
      </c>
      <c r="C1249" s="37" t="s">
        <v>33</v>
      </c>
      <c r="D1249" s="37" t="s">
        <v>34</v>
      </c>
    </row>
    <row r="1250" spans="1:16" x14ac:dyDescent="0.2">
      <c r="A1250" s="37" t="s">
        <v>2609</v>
      </c>
      <c r="B1250" s="37" t="s">
        <v>69</v>
      </c>
      <c r="C1250" s="37" t="s">
        <v>33</v>
      </c>
      <c r="D1250" s="37" t="s">
        <v>34</v>
      </c>
    </row>
    <row r="1251" spans="1:16" x14ac:dyDescent="0.2">
      <c r="A1251" s="37" t="s">
        <v>2610</v>
      </c>
      <c r="B1251" s="37" t="s">
        <v>90</v>
      </c>
      <c r="C1251" s="37" t="s">
        <v>33</v>
      </c>
      <c r="D1251" s="37" t="s">
        <v>34</v>
      </c>
    </row>
    <row r="1252" spans="1:16" x14ac:dyDescent="0.2">
      <c r="A1252" s="37" t="s">
        <v>2611</v>
      </c>
      <c r="B1252" s="37" t="s">
        <v>92</v>
      </c>
      <c r="C1252" s="37" t="s">
        <v>33</v>
      </c>
      <c r="D1252" s="37" t="s">
        <v>34</v>
      </c>
    </row>
    <row r="1253" spans="1:16" x14ac:dyDescent="0.2">
      <c r="A1253" s="37" t="s">
        <v>2612</v>
      </c>
      <c r="B1253" s="37" t="s">
        <v>96</v>
      </c>
      <c r="C1253" s="37" t="s">
        <v>33</v>
      </c>
      <c r="D1253" s="37" t="s">
        <v>34</v>
      </c>
    </row>
    <row r="1254" spans="1:16" x14ac:dyDescent="0.2">
      <c r="A1254" s="37" t="s">
        <v>2613</v>
      </c>
      <c r="B1254" s="37" t="s">
        <v>98</v>
      </c>
      <c r="C1254" s="37" t="s">
        <v>33</v>
      </c>
      <c r="D1254" s="37" t="s">
        <v>34</v>
      </c>
    </row>
    <row r="1255" spans="1:16" x14ac:dyDescent="0.2">
      <c r="A1255" s="46" t="s">
        <v>2614</v>
      </c>
      <c r="B1255" s="46" t="s">
        <v>100</v>
      </c>
      <c r="C1255" s="46" t="s">
        <v>2615</v>
      </c>
      <c r="D1255" s="46" t="s">
        <v>34</v>
      </c>
      <c r="E1255" s="47">
        <f>ROUND(SUM(E1256,E1258,E1273,E1277),3)</f>
        <v>0</v>
      </c>
      <c r="F1255" s="48"/>
      <c r="G1255" s="47">
        <f>ROUND(SUM(G1256,G1258,G1273,G1277),3)</f>
        <v>0</v>
      </c>
      <c r="H1255" s="48"/>
      <c r="I1255" s="47">
        <f>ROUND(SUM(I1256,I1258,I1273,I1277),3)</f>
        <v>0</v>
      </c>
      <c r="J1255" s="48"/>
      <c r="K1255" s="47">
        <f>ROUND(SUM(K1256,K1258,K1273,K1277),3)</f>
        <v>0</v>
      </c>
      <c r="L1255" s="48"/>
      <c r="M1255" s="47">
        <f>ROUND(SUM(M1256,M1258,M1273,M1277),3)</f>
        <v>0</v>
      </c>
      <c r="N1255" s="48"/>
      <c r="O1255" s="47">
        <f>ROUND(SUM(O1256,O1258,O1273,O1277),3)</f>
        <v>0</v>
      </c>
      <c r="P1255" s="48"/>
    </row>
    <row r="1256" spans="1:16" x14ac:dyDescent="0.2">
      <c r="A1256" s="37" t="s">
        <v>2616</v>
      </c>
      <c r="B1256" s="37" t="s">
        <v>103</v>
      </c>
      <c r="C1256" s="37" t="s">
        <v>33</v>
      </c>
      <c r="D1256" s="37" t="s">
        <v>34</v>
      </c>
    </row>
    <row r="1257" spans="1:16" x14ac:dyDescent="0.2">
      <c r="A1257" s="49" t="s">
        <v>2617</v>
      </c>
      <c r="B1257" s="49" t="s">
        <v>105</v>
      </c>
      <c r="C1257" s="49" t="s">
        <v>2618</v>
      </c>
      <c r="D1257" s="49" t="s">
        <v>34</v>
      </c>
      <c r="E1257" s="50">
        <f>ROUND(SUM(E1258,E1273,E1277),3)</f>
        <v>0</v>
      </c>
      <c r="F1257" s="51"/>
      <c r="G1257" s="50">
        <f>ROUND(SUM(G1258,G1273,G1277),3)</f>
        <v>0</v>
      </c>
      <c r="H1257" s="51"/>
      <c r="I1257" s="50">
        <f>ROUND(SUM(I1258,I1273,I1277),3)</f>
        <v>0</v>
      </c>
      <c r="J1257" s="51"/>
      <c r="K1257" s="50">
        <f>ROUND(SUM(K1258,K1273,K1277),3)</f>
        <v>0</v>
      </c>
      <c r="L1257" s="51"/>
      <c r="M1257" s="50">
        <f>ROUND(SUM(M1258,M1273,M1277),3)</f>
        <v>0</v>
      </c>
      <c r="N1257" s="51"/>
      <c r="O1257" s="50">
        <f>ROUND(SUM(O1258,O1273,O1277),3)</f>
        <v>0</v>
      </c>
      <c r="P1257" s="51"/>
    </row>
    <row r="1258" spans="1:16" x14ac:dyDescent="0.2">
      <c r="A1258" s="52" t="s">
        <v>2619</v>
      </c>
      <c r="B1258" s="52" t="s">
        <v>108</v>
      </c>
      <c r="C1258" s="52" t="s">
        <v>2620</v>
      </c>
      <c r="D1258" s="52" t="s">
        <v>34</v>
      </c>
      <c r="E1258" s="53">
        <f>ROUND(SUM(E1259,E1260,E1261),3)</f>
        <v>0</v>
      </c>
      <c r="F1258" s="54"/>
      <c r="G1258" s="53">
        <f>ROUND(SUM(G1259,G1260,G1261),3)</f>
        <v>0</v>
      </c>
      <c r="H1258" s="54"/>
      <c r="I1258" s="53">
        <f>ROUND(SUM(I1259,I1260,I1261),3)</f>
        <v>0</v>
      </c>
      <c r="J1258" s="54"/>
      <c r="K1258" s="53">
        <f>ROUND(SUM(K1259,K1260,K1261),3)</f>
        <v>0</v>
      </c>
      <c r="L1258" s="54"/>
      <c r="M1258" s="53">
        <f>ROUND(SUM(M1259,M1260,M1261),3)</f>
        <v>0</v>
      </c>
      <c r="N1258" s="54"/>
      <c r="O1258" s="53">
        <f>ROUND(SUM(O1259,O1260,O1261),3)</f>
        <v>0</v>
      </c>
      <c r="P1258" s="54"/>
    </row>
    <row r="1259" spans="1:16" x14ac:dyDescent="0.2">
      <c r="A1259" s="37" t="s">
        <v>2621</v>
      </c>
      <c r="B1259" s="37" t="s">
        <v>111</v>
      </c>
      <c r="C1259" s="37" t="s">
        <v>33</v>
      </c>
      <c r="D1259" s="37" t="s">
        <v>34</v>
      </c>
    </row>
    <row r="1260" spans="1:16" x14ac:dyDescent="0.2">
      <c r="A1260" s="37" t="s">
        <v>2622</v>
      </c>
      <c r="B1260" s="37" t="s">
        <v>113</v>
      </c>
      <c r="C1260" s="37" t="s">
        <v>33</v>
      </c>
      <c r="D1260" s="37" t="s">
        <v>34</v>
      </c>
    </row>
    <row r="1261" spans="1:16" x14ac:dyDescent="0.2">
      <c r="A1261" s="52" t="s">
        <v>2623</v>
      </c>
      <c r="B1261" s="52" t="s">
        <v>115</v>
      </c>
      <c r="C1261" s="52" t="s">
        <v>33</v>
      </c>
      <c r="D1261" s="52" t="s">
        <v>34</v>
      </c>
      <c r="E1261" s="53">
        <f>ROUND(SUM(E1262,E1263,E1264,E1265,E1266,E1267,E1268,E1269,E1270,E1271,E1272),3)</f>
        <v>0</v>
      </c>
      <c r="F1261" s="54"/>
      <c r="G1261" s="53">
        <f>ROUND(SUM(G1262,G1263,G1264,G1265,G1266,G1267,G1268,G1269,G1270,G1271,G1272),3)</f>
        <v>0</v>
      </c>
      <c r="H1261" s="54"/>
      <c r="I1261" s="53">
        <f>ROUND(SUM(I1262,I1263,I1264,I1265,I1266,I1267,I1268,I1269,I1270,I1271,I1272),3)</f>
        <v>0</v>
      </c>
      <c r="J1261" s="54"/>
      <c r="K1261" s="53">
        <f>ROUND(SUM(K1262,K1263,K1264,K1265,K1266,K1267,K1268,K1269,K1270,K1271,K1272),3)</f>
        <v>0</v>
      </c>
      <c r="L1261" s="54"/>
      <c r="M1261" s="53">
        <f>ROUND(SUM(M1262,M1263,M1264,M1265,M1266,M1267,M1268,M1269,M1270,M1271,M1272),3)</f>
        <v>0</v>
      </c>
      <c r="N1261" s="54"/>
      <c r="O1261" s="53">
        <f>ROUND(SUM(O1262,O1263,O1264,O1265,O1266,O1267,O1268,O1269,O1270,O1271,O1272),3)</f>
        <v>0</v>
      </c>
      <c r="P1261" s="54"/>
    </row>
    <row r="1262" spans="1:16" x14ac:dyDescent="0.2">
      <c r="A1262" s="37" t="s">
        <v>2624</v>
      </c>
      <c r="B1262" s="37" t="s">
        <v>117</v>
      </c>
      <c r="C1262" s="37" t="s">
        <v>33</v>
      </c>
      <c r="D1262" s="37" t="s">
        <v>34</v>
      </c>
    </row>
    <row r="1263" spans="1:16" x14ac:dyDescent="0.2">
      <c r="A1263" s="37" t="s">
        <v>2625</v>
      </c>
      <c r="B1263" s="37" t="s">
        <v>119</v>
      </c>
      <c r="C1263" s="37" t="s">
        <v>33</v>
      </c>
      <c r="D1263" s="37" t="s">
        <v>34</v>
      </c>
    </row>
    <row r="1264" spans="1:16" x14ac:dyDescent="0.2">
      <c r="A1264" s="37" t="s">
        <v>2626</v>
      </c>
      <c r="B1264" s="37" t="s">
        <v>121</v>
      </c>
      <c r="C1264" s="37" t="s">
        <v>33</v>
      </c>
      <c r="D1264" s="37" t="s">
        <v>34</v>
      </c>
    </row>
    <row r="1265" spans="1:16" x14ac:dyDescent="0.2">
      <c r="A1265" s="37" t="s">
        <v>2627</v>
      </c>
      <c r="B1265" s="37" t="s">
        <v>123</v>
      </c>
      <c r="C1265" s="37" t="s">
        <v>33</v>
      </c>
      <c r="D1265" s="37" t="s">
        <v>34</v>
      </c>
    </row>
    <row r="1266" spans="1:16" x14ac:dyDescent="0.2">
      <c r="A1266" s="37" t="s">
        <v>2628</v>
      </c>
      <c r="B1266" s="37" t="s">
        <v>125</v>
      </c>
      <c r="C1266" s="37" t="s">
        <v>33</v>
      </c>
      <c r="D1266" s="37" t="s">
        <v>34</v>
      </c>
    </row>
    <row r="1267" spans="1:16" x14ac:dyDescent="0.2">
      <c r="A1267" s="37" t="s">
        <v>2629</v>
      </c>
      <c r="B1267" s="37" t="s">
        <v>127</v>
      </c>
      <c r="C1267" s="37" t="s">
        <v>33</v>
      </c>
      <c r="D1267" s="37" t="s">
        <v>34</v>
      </c>
    </row>
    <row r="1268" spans="1:16" x14ac:dyDescent="0.2">
      <c r="A1268" s="37" t="s">
        <v>2630</v>
      </c>
      <c r="B1268" s="37" t="s">
        <v>129</v>
      </c>
      <c r="C1268" s="37" t="s">
        <v>33</v>
      </c>
      <c r="D1268" s="37" t="s">
        <v>34</v>
      </c>
    </row>
    <row r="1269" spans="1:16" x14ac:dyDescent="0.2">
      <c r="A1269" s="37" t="s">
        <v>2631</v>
      </c>
      <c r="B1269" s="37" t="s">
        <v>131</v>
      </c>
      <c r="C1269" s="37" t="s">
        <v>33</v>
      </c>
      <c r="D1269" s="37" t="s">
        <v>34</v>
      </c>
    </row>
    <row r="1270" spans="1:16" x14ac:dyDescent="0.2">
      <c r="A1270" s="37" t="s">
        <v>2632</v>
      </c>
      <c r="B1270" s="37" t="s">
        <v>133</v>
      </c>
      <c r="C1270" s="37" t="s">
        <v>33</v>
      </c>
      <c r="D1270" s="37" t="s">
        <v>34</v>
      </c>
    </row>
    <row r="1271" spans="1:16" x14ac:dyDescent="0.2">
      <c r="A1271" s="37" t="s">
        <v>2633</v>
      </c>
      <c r="B1271" s="37" t="s">
        <v>135</v>
      </c>
      <c r="C1271" s="37" t="s">
        <v>33</v>
      </c>
      <c r="D1271" s="37" t="s">
        <v>34</v>
      </c>
    </row>
    <row r="1272" spans="1:16" x14ac:dyDescent="0.2">
      <c r="A1272" s="37" t="s">
        <v>2634</v>
      </c>
      <c r="B1272" s="37" t="s">
        <v>137</v>
      </c>
      <c r="C1272" s="37" t="s">
        <v>33</v>
      </c>
      <c r="D1272" s="37" t="s">
        <v>34</v>
      </c>
    </row>
    <row r="1273" spans="1:16" x14ac:dyDescent="0.2">
      <c r="A1273" s="52" t="s">
        <v>2635</v>
      </c>
      <c r="B1273" s="52" t="s">
        <v>139</v>
      </c>
      <c r="C1273" s="52" t="s">
        <v>2636</v>
      </c>
      <c r="D1273" s="52" t="s">
        <v>34</v>
      </c>
      <c r="E1273" s="53">
        <f>ROUND(SUM(E1274,E1275,E1276),3)</f>
        <v>0</v>
      </c>
      <c r="F1273" s="54"/>
      <c r="G1273" s="53">
        <f>ROUND(SUM(G1274,G1275,G1276),3)</f>
        <v>0</v>
      </c>
      <c r="H1273" s="54"/>
      <c r="I1273" s="53">
        <f>ROUND(SUM(I1274,I1275,I1276),3)</f>
        <v>0</v>
      </c>
      <c r="J1273" s="54"/>
      <c r="K1273" s="53">
        <f>ROUND(SUM(K1274,K1275,K1276),3)</f>
        <v>0</v>
      </c>
      <c r="L1273" s="54"/>
      <c r="M1273" s="53">
        <f>ROUND(SUM(M1274,M1275,M1276),3)</f>
        <v>0</v>
      </c>
      <c r="N1273" s="54"/>
      <c r="O1273" s="53">
        <f>ROUND(SUM(O1274,O1275,O1276),3)</f>
        <v>0</v>
      </c>
      <c r="P1273" s="54"/>
    </row>
    <row r="1274" spans="1:16" x14ac:dyDescent="0.2">
      <c r="A1274" s="37" t="s">
        <v>2637</v>
      </c>
      <c r="B1274" s="37" t="s">
        <v>1276</v>
      </c>
      <c r="C1274" s="37" t="s">
        <v>33</v>
      </c>
      <c r="D1274" s="37" t="s">
        <v>34</v>
      </c>
    </row>
    <row r="1275" spans="1:16" x14ac:dyDescent="0.2">
      <c r="A1275" s="37" t="s">
        <v>2638</v>
      </c>
      <c r="B1275" s="37" t="s">
        <v>144</v>
      </c>
      <c r="C1275" s="37" t="s">
        <v>33</v>
      </c>
      <c r="D1275" s="37" t="s">
        <v>34</v>
      </c>
    </row>
    <row r="1276" spans="1:16" x14ac:dyDescent="0.2">
      <c r="A1276" s="37" t="s">
        <v>2639</v>
      </c>
      <c r="B1276" s="37" t="s">
        <v>146</v>
      </c>
      <c r="C1276" s="37" t="s">
        <v>33</v>
      </c>
      <c r="D1276" s="37" t="s">
        <v>34</v>
      </c>
    </row>
    <row r="1277" spans="1:16" x14ac:dyDescent="0.2">
      <c r="A1277" s="52" t="s">
        <v>2640</v>
      </c>
      <c r="B1277" s="52" t="s">
        <v>148</v>
      </c>
      <c r="C1277" s="52" t="s">
        <v>2641</v>
      </c>
      <c r="D1277" s="52" t="s">
        <v>34</v>
      </c>
      <c r="E1277" s="53">
        <f>ROUND(SUM(E1278,E1279,E1282,E1281),3)</f>
        <v>0</v>
      </c>
      <c r="F1277" s="54"/>
      <c r="G1277" s="53">
        <f>ROUND(SUM(G1278,G1279,G1282,G1281),3)</f>
        <v>0</v>
      </c>
      <c r="H1277" s="54"/>
      <c r="I1277" s="53">
        <f>ROUND(SUM(I1278,I1279,I1282,I1281),3)</f>
        <v>0</v>
      </c>
      <c r="J1277" s="54"/>
      <c r="K1277" s="53">
        <f>ROUND(SUM(K1278,K1279,K1282,K1281),3)</f>
        <v>0</v>
      </c>
      <c r="L1277" s="54"/>
      <c r="M1277" s="53">
        <f>ROUND(SUM(M1278,M1279,M1282,M1281),3)</f>
        <v>0</v>
      </c>
      <c r="N1277" s="54"/>
      <c r="O1277" s="53">
        <f>ROUND(SUM(O1278,O1279,O1282,O1281),3)</f>
        <v>0</v>
      </c>
      <c r="P1277" s="54"/>
    </row>
    <row r="1278" spans="1:16" x14ac:dyDescent="0.2">
      <c r="A1278" s="37" t="s">
        <v>2642</v>
      </c>
      <c r="B1278" s="37" t="s">
        <v>151</v>
      </c>
      <c r="C1278" s="37" t="s">
        <v>33</v>
      </c>
      <c r="D1278" s="37" t="s">
        <v>34</v>
      </c>
    </row>
    <row r="1279" spans="1:16" x14ac:dyDescent="0.2">
      <c r="A1279" s="37" t="s">
        <v>2643</v>
      </c>
      <c r="B1279" s="37" t="s">
        <v>153</v>
      </c>
      <c r="C1279" s="37" t="s">
        <v>33</v>
      </c>
      <c r="D1279" s="37" t="s">
        <v>34</v>
      </c>
    </row>
    <row r="1280" spans="1:16" x14ac:dyDescent="0.2">
      <c r="A1280" s="37" t="s">
        <v>2644</v>
      </c>
      <c r="B1280" s="37" t="s">
        <v>155</v>
      </c>
      <c r="C1280" s="37" t="s">
        <v>33</v>
      </c>
      <c r="D1280" s="37" t="s">
        <v>34</v>
      </c>
    </row>
    <row r="1281" spans="1:4" x14ac:dyDescent="0.2">
      <c r="A1281" s="37" t="s">
        <v>2645</v>
      </c>
      <c r="B1281" s="37" t="s">
        <v>157</v>
      </c>
      <c r="C1281" s="37" t="s">
        <v>33</v>
      </c>
      <c r="D1281" s="37" t="s">
        <v>34</v>
      </c>
    </row>
    <row r="1282" spans="1:4" x14ac:dyDescent="0.2">
      <c r="A1282" s="37" t="s">
        <v>2646</v>
      </c>
      <c r="B1282" s="37" t="s">
        <v>159</v>
      </c>
      <c r="C1282" s="37" t="s">
        <v>33</v>
      </c>
      <c r="D1282" s="37" t="s">
        <v>34</v>
      </c>
    </row>
  </sheetData>
  <conditionalFormatting sqref="E7">
    <cfRule type="expression" dxfId="533" priority="1" stopIfTrue="1">
      <formula>E7&lt;&gt;ROUND(SUM(E3,E4,-E5,-E6),3)</formula>
    </cfRule>
  </conditionalFormatting>
  <conditionalFormatting sqref="G7">
    <cfRule type="expression" dxfId="532" priority="2" stopIfTrue="1">
      <formula>G7&lt;&gt;ROUND(SUM(G3,G4,-G5,-G6),3)</formula>
    </cfRule>
  </conditionalFormatting>
  <conditionalFormatting sqref="I7">
    <cfRule type="expression" dxfId="531" priority="3" stopIfTrue="1">
      <formula>I7&lt;&gt;ROUND(SUM(I3,I4,-I5,-I6),3)</formula>
    </cfRule>
  </conditionalFormatting>
  <conditionalFormatting sqref="K7">
    <cfRule type="expression" dxfId="530" priority="4" stopIfTrue="1">
      <formula>K7&lt;&gt;ROUND(SUM(K3,K4,-K5,-K6),3)</formula>
    </cfRule>
  </conditionalFormatting>
  <conditionalFormatting sqref="M7">
    <cfRule type="expression" dxfId="529" priority="5" stopIfTrue="1">
      <formula>M7&lt;&gt;ROUND(SUM(M3,M4,-M5,-M6),3)</formula>
    </cfRule>
  </conditionalFormatting>
  <conditionalFormatting sqref="O7">
    <cfRule type="expression" dxfId="528" priority="6" stopIfTrue="1">
      <formula>O7&lt;&gt;ROUND(SUM(O3,O4,-O5,-O6),3)</formula>
    </cfRule>
  </conditionalFormatting>
  <conditionalFormatting sqref="E29">
    <cfRule type="expression" dxfId="527" priority="7" stopIfTrue="1">
      <formula>E29&lt;&gt;ROUND(SUM(E30,E32,E47,E50),3)</formula>
    </cfRule>
  </conditionalFormatting>
  <conditionalFormatting sqref="G29">
    <cfRule type="expression" dxfId="526" priority="8" stopIfTrue="1">
      <formula>G29&lt;&gt;ROUND(SUM(G30,G32,G47,G50),3)</formula>
    </cfRule>
  </conditionalFormatting>
  <conditionalFormatting sqref="I29">
    <cfRule type="expression" dxfId="525" priority="9" stopIfTrue="1">
      <formula>I29&lt;&gt;ROUND(SUM(I30,I32,I47,I50),3)</formula>
    </cfRule>
  </conditionalFormatting>
  <conditionalFormatting sqref="K29">
    <cfRule type="expression" dxfId="524" priority="10" stopIfTrue="1">
      <formula>K29&lt;&gt;ROUND(SUM(K30,K32,K47,K50),3)</formula>
    </cfRule>
  </conditionalFormatting>
  <conditionalFormatting sqref="M29">
    <cfRule type="expression" dxfId="523" priority="11" stopIfTrue="1">
      <formula>M29&lt;&gt;ROUND(SUM(M30,M32,M47,M50),3)</formula>
    </cfRule>
  </conditionalFormatting>
  <conditionalFormatting sqref="O29">
    <cfRule type="expression" dxfId="522" priority="12" stopIfTrue="1">
      <formula>O29&lt;&gt;ROUND(SUM(O30,O32,O47,O50),3)</formula>
    </cfRule>
  </conditionalFormatting>
  <conditionalFormatting sqref="E61">
    <cfRule type="expression" dxfId="521" priority="13" stopIfTrue="1">
      <formula>E61&lt;&gt;ROUND(SUM(E57,E58,-E59,-E60),3)</formula>
    </cfRule>
  </conditionalFormatting>
  <conditionalFormatting sqref="G61">
    <cfRule type="expression" dxfId="520" priority="14" stopIfTrue="1">
      <formula>G61&lt;&gt;ROUND(SUM(G57,G58,-G59,-G60),3)</formula>
    </cfRule>
  </conditionalFormatting>
  <conditionalFormatting sqref="I61">
    <cfRule type="expression" dxfId="519" priority="15" stopIfTrue="1">
      <formula>I61&lt;&gt;ROUND(SUM(I57,I58,-I59,-I60),3)</formula>
    </cfRule>
  </conditionalFormatting>
  <conditionalFormatting sqref="K61">
    <cfRule type="expression" dxfId="518" priority="16" stopIfTrue="1">
      <formula>K61&lt;&gt;ROUND(SUM(K57,K58,-K59,-K60),3)</formula>
    </cfRule>
  </conditionalFormatting>
  <conditionalFormatting sqref="M61">
    <cfRule type="expression" dxfId="517" priority="17" stopIfTrue="1">
      <formula>M61&lt;&gt;ROUND(SUM(M57,M58,-M59,-M60),3)</formula>
    </cfRule>
  </conditionalFormatting>
  <conditionalFormatting sqref="O61">
    <cfRule type="expression" dxfId="516" priority="18" stopIfTrue="1">
      <formula>O61&lt;&gt;ROUND(SUM(O57,O58,-O59,-O60),3)</formula>
    </cfRule>
  </conditionalFormatting>
  <conditionalFormatting sqref="E83">
    <cfRule type="expression" dxfId="515" priority="19" stopIfTrue="1">
      <formula>E83&lt;&gt;ROUND(SUM(E84,E86,E101,E108),3)</formula>
    </cfRule>
  </conditionalFormatting>
  <conditionalFormatting sqref="G83">
    <cfRule type="expression" dxfId="514" priority="20" stopIfTrue="1">
      <formula>G83&lt;&gt;ROUND(SUM(G84,G86,G101,G108),3)</formula>
    </cfRule>
  </conditionalFormatting>
  <conditionalFormatting sqref="I83">
    <cfRule type="expression" dxfId="513" priority="21" stopIfTrue="1">
      <formula>I83&lt;&gt;ROUND(SUM(I84,I86,I101,I108),3)</formula>
    </cfRule>
  </conditionalFormatting>
  <conditionalFormatting sqref="K83">
    <cfRule type="expression" dxfId="512" priority="22" stopIfTrue="1">
      <formula>K83&lt;&gt;ROUND(SUM(K84,K86,K101,K108),3)</formula>
    </cfRule>
  </conditionalFormatting>
  <conditionalFormatting sqref="M83">
    <cfRule type="expression" dxfId="511" priority="23" stopIfTrue="1">
      <formula>M83&lt;&gt;ROUND(SUM(M84,M86,M101,M108),3)</formula>
    </cfRule>
  </conditionalFormatting>
  <conditionalFormatting sqref="O83">
    <cfRule type="expression" dxfId="510" priority="24" stopIfTrue="1">
      <formula>O83&lt;&gt;ROUND(SUM(O84,O86,O101,O108),3)</formula>
    </cfRule>
  </conditionalFormatting>
  <conditionalFormatting sqref="E119">
    <cfRule type="expression" dxfId="509" priority="25" stopIfTrue="1">
      <formula>E119&lt;&gt;ROUND(SUM(E114,E115,E116,-E117,-E118),3)</formula>
    </cfRule>
  </conditionalFormatting>
  <conditionalFormatting sqref="G119">
    <cfRule type="expression" dxfId="508" priority="26" stopIfTrue="1">
      <formula>G119&lt;&gt;ROUND(SUM(G114,G115,G116,-G117,-G118),3)</formula>
    </cfRule>
  </conditionalFormatting>
  <conditionalFormatting sqref="I119">
    <cfRule type="expression" dxfId="507" priority="27" stopIfTrue="1">
      <formula>I119&lt;&gt;ROUND(SUM(I114,I115,I116,-I117,-I118),3)</formula>
    </cfRule>
  </conditionalFormatting>
  <conditionalFormatting sqref="K119">
    <cfRule type="expression" dxfId="506" priority="28" stopIfTrue="1">
      <formula>K119&lt;&gt;ROUND(SUM(K114,K115,K116,-K117,-K118),3)</formula>
    </cfRule>
  </conditionalFormatting>
  <conditionalFormatting sqref="M119">
    <cfRule type="expression" dxfId="505" priority="29" stopIfTrue="1">
      <formula>M119&lt;&gt;ROUND(SUM(M114,M115,M116,-M117,-M118),3)</formula>
    </cfRule>
  </conditionalFormatting>
  <conditionalFormatting sqref="O119">
    <cfRule type="expression" dxfId="504" priority="30" stopIfTrue="1">
      <formula>O119&lt;&gt;ROUND(SUM(O114,O115,O116,-O117,-O118),3)</formula>
    </cfRule>
  </conditionalFormatting>
  <conditionalFormatting sqref="E131">
    <cfRule type="expression" dxfId="503" priority="31" stopIfTrue="1">
      <formula>E131&lt;&gt;ROUND(SUM(E125,E126,E128,-E129,-E130),3)</formula>
    </cfRule>
  </conditionalFormatting>
  <conditionalFormatting sqref="G131">
    <cfRule type="expression" dxfId="502" priority="32" stopIfTrue="1">
      <formula>G131&lt;&gt;ROUND(SUM(G125,G126,G128,-G129,-G130),3)</formula>
    </cfRule>
  </conditionalFormatting>
  <conditionalFormatting sqref="I131">
    <cfRule type="expression" dxfId="501" priority="33" stopIfTrue="1">
      <formula>I131&lt;&gt;ROUND(SUM(I125,I126,I128,-I129,-I130),3)</formula>
    </cfRule>
  </conditionalFormatting>
  <conditionalFormatting sqref="K131">
    <cfRule type="expression" dxfId="500" priority="34" stopIfTrue="1">
      <formula>K131&lt;&gt;ROUND(SUM(K125,K126,K128,-K129,-K130),3)</formula>
    </cfRule>
  </conditionalFormatting>
  <conditionalFormatting sqref="M131">
    <cfRule type="expression" dxfId="499" priority="35" stopIfTrue="1">
      <formula>M131&lt;&gt;ROUND(SUM(M125,M126,M128,-M129,-M130),3)</formula>
    </cfRule>
  </conditionalFormatting>
  <conditionalFormatting sqref="O131">
    <cfRule type="expression" dxfId="498" priority="36" stopIfTrue="1">
      <formula>O131&lt;&gt;ROUND(SUM(O125,O126,O128,-O129,-O130),3)</formula>
    </cfRule>
  </conditionalFormatting>
  <conditionalFormatting sqref="E151">
    <cfRule type="expression" dxfId="497" priority="37" stopIfTrue="1">
      <formula>E151&lt;&gt;ROUND(SUM(E152,E154,E169,E172),3)</formula>
    </cfRule>
  </conditionalFormatting>
  <conditionalFormatting sqref="G151">
    <cfRule type="expression" dxfId="496" priority="38" stopIfTrue="1">
      <formula>G151&lt;&gt;ROUND(SUM(G152,G154,G169,G172),3)</formula>
    </cfRule>
  </conditionalFormatting>
  <conditionalFormatting sqref="I151">
    <cfRule type="expression" dxfId="495" priority="39" stopIfTrue="1">
      <formula>I151&lt;&gt;ROUND(SUM(I152,I154,I169,I172),3)</formula>
    </cfRule>
  </conditionalFormatting>
  <conditionalFormatting sqref="K151">
    <cfRule type="expression" dxfId="494" priority="40" stopIfTrue="1">
      <formula>K151&lt;&gt;ROUND(SUM(K152,K154,K169,K172),3)</formula>
    </cfRule>
  </conditionalFormatting>
  <conditionalFormatting sqref="M151">
    <cfRule type="expression" dxfId="493" priority="41" stopIfTrue="1">
      <formula>M151&lt;&gt;ROUND(SUM(M152,M154,M169,M172),3)</formula>
    </cfRule>
  </conditionalFormatting>
  <conditionalFormatting sqref="O151">
    <cfRule type="expression" dxfId="492" priority="42" stopIfTrue="1">
      <formula>O151&lt;&gt;ROUND(SUM(O152,O154,O169,O172),3)</formula>
    </cfRule>
  </conditionalFormatting>
  <conditionalFormatting sqref="E213">
    <cfRule type="expression" dxfId="491" priority="43" stopIfTrue="1">
      <formula>E213&lt;&gt;ROUND(SUM(E206,E207,E208,E209,-E210,-E211,-E212),3)</formula>
    </cfRule>
  </conditionalFormatting>
  <conditionalFormatting sqref="G213">
    <cfRule type="expression" dxfId="490" priority="44" stopIfTrue="1">
      <formula>G213&lt;&gt;ROUND(SUM(G206,G207,G208,G209,-G210,-G211,-G212),3)</formula>
    </cfRule>
  </conditionalFormatting>
  <conditionalFormatting sqref="I213">
    <cfRule type="expression" dxfId="489" priority="45" stopIfTrue="1">
      <formula>I213&lt;&gt;ROUND(SUM(I206,I207,I208,I209,-I210,-I211,-I212),3)</formula>
    </cfRule>
  </conditionalFormatting>
  <conditionalFormatting sqref="K213">
    <cfRule type="expression" dxfId="488" priority="46" stopIfTrue="1">
      <formula>K213&lt;&gt;ROUND(SUM(K206,K207,K208,K209,-K210,-K211,-K212),3)</formula>
    </cfRule>
  </conditionalFormatting>
  <conditionalFormatting sqref="M213">
    <cfRule type="expression" dxfId="487" priority="47" stopIfTrue="1">
      <formula>M213&lt;&gt;ROUND(SUM(M206,M207,M208,M209,-M210,-M211,-M212),3)</formula>
    </cfRule>
  </conditionalFormatting>
  <conditionalFormatting sqref="O213">
    <cfRule type="expression" dxfId="486" priority="48" stopIfTrue="1">
      <formula>O213&lt;&gt;ROUND(SUM(O206,O207,O208,O209,-O210,-O211,-O212),3)</formula>
    </cfRule>
  </conditionalFormatting>
  <conditionalFormatting sqref="E217">
    <cfRule type="expression" dxfId="485" priority="49" stopIfTrue="1">
      <formula>E217&lt;&gt;ROUND(SUM(E219,E233,E236),3)</formula>
    </cfRule>
  </conditionalFormatting>
  <conditionalFormatting sqref="G217">
    <cfRule type="expression" dxfId="484" priority="50" stopIfTrue="1">
      <formula>G217&lt;&gt;ROUND(SUM(G219,G233,G236),3)</formula>
    </cfRule>
  </conditionalFormatting>
  <conditionalFormatting sqref="I217">
    <cfRule type="expression" dxfId="483" priority="51" stopIfTrue="1">
      <formula>I217&lt;&gt;ROUND(SUM(I219,I233,I236),3)</formula>
    </cfRule>
  </conditionalFormatting>
  <conditionalFormatting sqref="K217">
    <cfRule type="expression" dxfId="482" priority="52" stopIfTrue="1">
      <formula>K217&lt;&gt;ROUND(SUM(K219,K233,K236),3)</formula>
    </cfRule>
  </conditionalFormatting>
  <conditionalFormatting sqref="M217">
    <cfRule type="expression" dxfId="481" priority="53" stopIfTrue="1">
      <formula>M217&lt;&gt;ROUND(SUM(M219,M233,M236),3)</formula>
    </cfRule>
  </conditionalFormatting>
  <conditionalFormatting sqref="O217">
    <cfRule type="expression" dxfId="480" priority="54" stopIfTrue="1">
      <formula>O217&lt;&gt;ROUND(SUM(O219,O233,O236),3)</formula>
    </cfRule>
  </conditionalFormatting>
  <conditionalFormatting sqref="E250">
    <cfRule type="expression" dxfId="479" priority="55" stopIfTrue="1">
      <formula>E250&lt;&gt;ROUND(SUM(E242,E243,E244,E245,-E246,-E247,-E248,-E249),3)</formula>
    </cfRule>
  </conditionalFormatting>
  <conditionalFormatting sqref="G250">
    <cfRule type="expression" dxfId="478" priority="56" stopIfTrue="1">
      <formula>G250&lt;&gt;ROUND(SUM(G242,G243,G244,G245,-G246,-G247,-G248,-G249),3)</formula>
    </cfRule>
  </conditionalFormatting>
  <conditionalFormatting sqref="I250">
    <cfRule type="expression" dxfId="477" priority="57" stopIfTrue="1">
      <formula>I250&lt;&gt;ROUND(SUM(I242,I243,I244,I245,-I246,-I247,-I248,-I249),3)</formula>
    </cfRule>
  </conditionalFormatting>
  <conditionalFormatting sqref="K250">
    <cfRule type="expression" dxfId="476" priority="58" stopIfTrue="1">
      <formula>K250&lt;&gt;ROUND(SUM(K242,K243,K244,K245,-K246,-K247,-K248,-K249),3)</formula>
    </cfRule>
  </conditionalFormatting>
  <conditionalFormatting sqref="M250">
    <cfRule type="expression" dxfId="475" priority="59" stopIfTrue="1">
      <formula>M250&lt;&gt;ROUND(SUM(M242,M243,M244,M245,-M246,-M247,-M248,-M249),3)</formula>
    </cfRule>
  </conditionalFormatting>
  <conditionalFormatting sqref="O250">
    <cfRule type="expression" dxfId="474" priority="60" stopIfTrue="1">
      <formula>O250&lt;&gt;ROUND(SUM(O242,O243,O244,O245,-O246,-O247,-O248,-O249),3)</formula>
    </cfRule>
  </conditionalFormatting>
  <conditionalFormatting sqref="E272">
    <cfRule type="expression" dxfId="473" priority="61" stopIfTrue="1">
      <formula>E272&lt;&gt;ROUND(SUM(E273,E275,E290,E297),3)</formula>
    </cfRule>
  </conditionalFormatting>
  <conditionalFormatting sqref="G272">
    <cfRule type="expression" dxfId="472" priority="62" stopIfTrue="1">
      <formula>G272&lt;&gt;ROUND(SUM(G273,G275,G290,G297),3)</formula>
    </cfRule>
  </conditionalFormatting>
  <conditionalFormatting sqref="I272">
    <cfRule type="expression" dxfId="471" priority="63" stopIfTrue="1">
      <formula>I272&lt;&gt;ROUND(SUM(I273,I275,I290,I297),3)</formula>
    </cfRule>
  </conditionalFormatting>
  <conditionalFormatting sqref="K272">
    <cfRule type="expression" dxfId="470" priority="64" stopIfTrue="1">
      <formula>K272&lt;&gt;ROUND(SUM(K273,K275,K290,K297),3)</formula>
    </cfRule>
  </conditionalFormatting>
  <conditionalFormatting sqref="M272">
    <cfRule type="expression" dxfId="469" priority="65" stopIfTrue="1">
      <formula>M272&lt;&gt;ROUND(SUM(M273,M275,M290,M297),3)</formula>
    </cfRule>
  </conditionalFormatting>
  <conditionalFormatting sqref="O272">
    <cfRule type="expression" dxfId="468" priority="66" stopIfTrue="1">
      <formula>O272&lt;&gt;ROUND(SUM(O273,O275,O290,O297),3)</formula>
    </cfRule>
  </conditionalFormatting>
  <conditionalFormatting sqref="E310">
    <cfRule type="expression" dxfId="467" priority="67" stopIfTrue="1">
      <formula>E310&lt;&gt;ROUND(SUM(E304,E305,-E306,-E307,-E308,-E309),3)</formula>
    </cfRule>
  </conditionalFormatting>
  <conditionalFormatting sqref="G310">
    <cfRule type="expression" dxfId="466" priority="68" stopIfTrue="1">
      <formula>G310&lt;&gt;ROUND(SUM(G304,G305,-G306,-G307,-G308,-G309),3)</formula>
    </cfRule>
  </conditionalFormatting>
  <conditionalFormatting sqref="I310">
    <cfRule type="expression" dxfId="465" priority="69" stopIfTrue="1">
      <formula>I310&lt;&gt;ROUND(SUM(I304,I305,-I306,-I307,-I308,-I309),3)</formula>
    </cfRule>
  </conditionalFormatting>
  <conditionalFormatting sqref="K310">
    <cfRule type="expression" dxfId="464" priority="70" stopIfTrue="1">
      <formula>K310&lt;&gt;ROUND(SUM(K304,K305,-K306,-K307,-K308,-K309),3)</formula>
    </cfRule>
  </conditionalFormatting>
  <conditionalFormatting sqref="M310">
    <cfRule type="expression" dxfId="463" priority="71" stopIfTrue="1">
      <formula>M310&lt;&gt;ROUND(SUM(M304,M305,-M306,-M307,-M308,-M309),3)</formula>
    </cfRule>
  </conditionalFormatting>
  <conditionalFormatting sqref="O310">
    <cfRule type="expression" dxfId="462" priority="72" stopIfTrue="1">
      <formula>O310&lt;&gt;ROUND(SUM(O304,O305,-O306,-O307,-O308,-O309),3)</formula>
    </cfRule>
  </conditionalFormatting>
  <conditionalFormatting sqref="E332">
    <cfRule type="expression" dxfId="461" priority="73" stopIfTrue="1">
      <formula>E332&lt;&gt;ROUND(SUM(E333,E335,E350,E357),3)</formula>
    </cfRule>
  </conditionalFormatting>
  <conditionalFormatting sqref="G332">
    <cfRule type="expression" dxfId="460" priority="74" stopIfTrue="1">
      <formula>G332&lt;&gt;ROUND(SUM(G333,G335,G350,G357),3)</formula>
    </cfRule>
  </conditionalFormatting>
  <conditionalFormatting sqref="I332">
    <cfRule type="expression" dxfId="459" priority="75" stopIfTrue="1">
      <formula>I332&lt;&gt;ROUND(SUM(I333,I335,I350,I357),3)</formula>
    </cfRule>
  </conditionalFormatting>
  <conditionalFormatting sqref="K332">
    <cfRule type="expression" dxfId="458" priority="76" stopIfTrue="1">
      <formula>K332&lt;&gt;ROUND(SUM(K333,K335,K350,K357),3)</formula>
    </cfRule>
  </conditionalFormatting>
  <conditionalFormatting sqref="M332">
    <cfRule type="expression" dxfId="457" priority="77" stopIfTrue="1">
      <formula>M332&lt;&gt;ROUND(SUM(M333,M335,M350,M357),3)</formula>
    </cfRule>
  </conditionalFormatting>
  <conditionalFormatting sqref="O332">
    <cfRule type="expression" dxfId="456" priority="78" stopIfTrue="1">
      <formula>O332&lt;&gt;ROUND(SUM(O333,O335,O350,O357),3)</formula>
    </cfRule>
  </conditionalFormatting>
  <conditionalFormatting sqref="E372">
    <cfRule type="expression" dxfId="455" priority="79" stopIfTrue="1">
      <formula>E372&lt;&gt;ROUND(SUM(E364,E367,E368,-E369,-E370,-E371),3)</formula>
    </cfRule>
  </conditionalFormatting>
  <conditionalFormatting sqref="G372">
    <cfRule type="expression" dxfId="454" priority="80" stopIfTrue="1">
      <formula>G372&lt;&gt;ROUND(SUM(G364,G367,G368,-G369,-G370,-G371),3)</formula>
    </cfRule>
  </conditionalFormatting>
  <conditionalFormatting sqref="I372">
    <cfRule type="expression" dxfId="453" priority="81" stopIfTrue="1">
      <formula>I372&lt;&gt;ROUND(SUM(I364,I367,I368,-I369,-I370,-I371),3)</formula>
    </cfRule>
  </conditionalFormatting>
  <conditionalFormatting sqref="K372">
    <cfRule type="expression" dxfId="452" priority="82" stopIfTrue="1">
      <formula>K372&lt;&gt;ROUND(SUM(K364,K367,K368,-K369,-K370,-K371),3)</formula>
    </cfRule>
  </conditionalFormatting>
  <conditionalFormatting sqref="M372">
    <cfRule type="expression" dxfId="451" priority="83" stopIfTrue="1">
      <formula>M372&lt;&gt;ROUND(SUM(M364,M367,M368,-M369,-M370,-M371),3)</formula>
    </cfRule>
  </conditionalFormatting>
  <conditionalFormatting sqref="O372">
    <cfRule type="expression" dxfId="450" priority="84" stopIfTrue="1">
      <formula>O372&lt;&gt;ROUND(SUM(O364,O367,O368,-O369,-O370,-O371),3)</formula>
    </cfRule>
  </conditionalFormatting>
  <conditionalFormatting sqref="E379">
    <cfRule type="expression" dxfId="449" priority="85" stopIfTrue="1">
      <formula>E379&lt;&gt;ROUND(SUM(E381),3)</formula>
    </cfRule>
  </conditionalFormatting>
  <conditionalFormatting sqref="G379">
    <cfRule type="expression" dxfId="448" priority="86" stopIfTrue="1">
      <formula>G379&lt;&gt;ROUND(SUM(G381),3)</formula>
    </cfRule>
  </conditionalFormatting>
  <conditionalFormatting sqref="I379">
    <cfRule type="expression" dxfId="447" priority="87" stopIfTrue="1">
      <formula>I379&lt;&gt;ROUND(SUM(I381),3)</formula>
    </cfRule>
  </conditionalFormatting>
  <conditionalFormatting sqref="K379">
    <cfRule type="expression" dxfId="446" priority="88" stopIfTrue="1">
      <formula>K379&lt;&gt;ROUND(SUM(K381),3)</formula>
    </cfRule>
  </conditionalFormatting>
  <conditionalFormatting sqref="M379">
    <cfRule type="expression" dxfId="445" priority="89" stopIfTrue="1">
      <formula>M379&lt;&gt;ROUND(SUM(M381),3)</formula>
    </cfRule>
  </conditionalFormatting>
  <conditionalFormatting sqref="O379">
    <cfRule type="expression" dxfId="444" priority="90" stopIfTrue="1">
      <formula>O379&lt;&gt;ROUND(SUM(O381),3)</formula>
    </cfRule>
  </conditionalFormatting>
  <conditionalFormatting sqref="E394">
    <cfRule type="expression" dxfId="443" priority="91" stopIfTrue="1">
      <formula>E394&lt;&gt;ROUND(SUM(E386,E387,E388,E389,-E390,-E391,-E392,-E393),3)</formula>
    </cfRule>
  </conditionalFormatting>
  <conditionalFormatting sqref="G394">
    <cfRule type="expression" dxfId="442" priority="92" stopIfTrue="1">
      <formula>G394&lt;&gt;ROUND(SUM(G386,G387,G388,G389,-G390,-G391,-G392,-G393),3)</formula>
    </cfRule>
  </conditionalFormatting>
  <conditionalFormatting sqref="I394">
    <cfRule type="expression" dxfId="441" priority="93" stopIfTrue="1">
      <formula>I394&lt;&gt;ROUND(SUM(I386,I387,I388,I389,-I390,-I391,-I392,-I393),3)</formula>
    </cfRule>
  </conditionalFormatting>
  <conditionalFormatting sqref="K394">
    <cfRule type="expression" dxfId="440" priority="94" stopIfTrue="1">
      <formula>K394&lt;&gt;ROUND(SUM(K386,K387,K388,K389,-K390,-K391,-K392,-K393),3)</formula>
    </cfRule>
  </conditionalFormatting>
  <conditionalFormatting sqref="M394">
    <cfRule type="expression" dxfId="439" priority="95" stopIfTrue="1">
      <formula>M394&lt;&gt;ROUND(SUM(M386,M387,M388,M389,-M390,-M391,-M392,-M393),3)</formula>
    </cfRule>
  </conditionalFormatting>
  <conditionalFormatting sqref="O394">
    <cfRule type="expression" dxfId="438" priority="96" stopIfTrue="1">
      <formula>O394&lt;&gt;ROUND(SUM(O386,O387,O388,O389,-O390,-O391,-O392,-O393),3)</formula>
    </cfRule>
  </conditionalFormatting>
  <conditionalFormatting sqref="E412">
    <cfRule type="expression" dxfId="437" priority="97" stopIfTrue="1">
      <formula>E412&lt;&gt;ROUND(SUM(E414,E428,E432),3)</formula>
    </cfRule>
  </conditionalFormatting>
  <conditionalFormatting sqref="G412">
    <cfRule type="expression" dxfId="436" priority="98" stopIfTrue="1">
      <formula>G412&lt;&gt;ROUND(SUM(G414,G428,G432),3)</formula>
    </cfRule>
  </conditionalFormatting>
  <conditionalFormatting sqref="I412">
    <cfRule type="expression" dxfId="435" priority="99" stopIfTrue="1">
      <formula>I412&lt;&gt;ROUND(SUM(I414,I428,I432),3)</formula>
    </cfRule>
  </conditionalFormatting>
  <conditionalFormatting sqref="K412">
    <cfRule type="expression" dxfId="434" priority="100" stopIfTrue="1">
      <formula>K412&lt;&gt;ROUND(SUM(K414,K428,K432),3)</formula>
    </cfRule>
  </conditionalFormatting>
  <conditionalFormatting sqref="M412">
    <cfRule type="expression" dxfId="433" priority="101" stopIfTrue="1">
      <formula>M412&lt;&gt;ROUND(SUM(M414,M428,M432),3)</formula>
    </cfRule>
  </conditionalFormatting>
  <conditionalFormatting sqref="O412">
    <cfRule type="expression" dxfId="432" priority="102" stopIfTrue="1">
      <formula>O412&lt;&gt;ROUND(SUM(O414,O428,O432),3)</formula>
    </cfRule>
  </conditionalFormatting>
  <conditionalFormatting sqref="E443">
    <cfRule type="expression" dxfId="431" priority="103" stopIfTrue="1">
      <formula>E443&lt;&gt;ROUND(SUM(E438,E439,-E440,-E441,-E442),3)</formula>
    </cfRule>
  </conditionalFormatting>
  <conditionalFormatting sqref="G443">
    <cfRule type="expression" dxfId="430" priority="104" stopIfTrue="1">
      <formula>G443&lt;&gt;ROUND(SUM(G438,G439,-G440,-G441,-G442),3)</formula>
    </cfRule>
  </conditionalFormatting>
  <conditionalFormatting sqref="I443">
    <cfRule type="expression" dxfId="429" priority="105" stopIfTrue="1">
      <formula>I443&lt;&gt;ROUND(SUM(I438,I439,-I440,-I441,-I442),3)</formula>
    </cfRule>
  </conditionalFormatting>
  <conditionalFormatting sqref="K443">
    <cfRule type="expression" dxfId="428" priority="106" stopIfTrue="1">
      <formula>K443&lt;&gt;ROUND(SUM(K438,K439,-K440,-K441,-K442),3)</formula>
    </cfRule>
  </conditionalFormatting>
  <conditionalFormatting sqref="M443">
    <cfRule type="expression" dxfId="427" priority="107" stopIfTrue="1">
      <formula>M443&lt;&gt;ROUND(SUM(M438,M439,-M440,-M441,-M442),3)</formula>
    </cfRule>
  </conditionalFormatting>
  <conditionalFormatting sqref="O443">
    <cfRule type="expression" dxfId="426" priority="108" stopIfTrue="1">
      <formula>O443&lt;&gt;ROUND(SUM(O438,O439,-O440,-O441,-O442),3)</formula>
    </cfRule>
  </conditionalFormatting>
  <conditionalFormatting sqref="E461">
    <cfRule type="expression" dxfId="425" priority="109" stopIfTrue="1">
      <formula>E461&lt;&gt;ROUND(SUM(E462,E464,E478,E482),3)</formula>
    </cfRule>
  </conditionalFormatting>
  <conditionalFormatting sqref="G461">
    <cfRule type="expression" dxfId="424" priority="110" stopIfTrue="1">
      <formula>G461&lt;&gt;ROUND(SUM(G462,G464,G478,G482),3)</formula>
    </cfRule>
  </conditionalFormatting>
  <conditionalFormatting sqref="I461">
    <cfRule type="expression" dxfId="423" priority="111" stopIfTrue="1">
      <formula>I461&lt;&gt;ROUND(SUM(I462,I464,I478,I482),3)</formula>
    </cfRule>
  </conditionalFormatting>
  <conditionalFormatting sqref="K461">
    <cfRule type="expression" dxfId="422" priority="112" stopIfTrue="1">
      <formula>K461&lt;&gt;ROUND(SUM(K462,K464,K478,K482),3)</formula>
    </cfRule>
  </conditionalFormatting>
  <conditionalFormatting sqref="M461">
    <cfRule type="expression" dxfId="421" priority="113" stopIfTrue="1">
      <formula>M461&lt;&gt;ROUND(SUM(M462,M464,M478,M482),3)</formula>
    </cfRule>
  </conditionalFormatting>
  <conditionalFormatting sqref="O461">
    <cfRule type="expression" dxfId="420" priority="114" stopIfTrue="1">
      <formula>O461&lt;&gt;ROUND(SUM(O462,O464,O478,O482),3)</formula>
    </cfRule>
  </conditionalFormatting>
  <conditionalFormatting sqref="E495">
    <cfRule type="expression" dxfId="419" priority="115" stopIfTrue="1">
      <formula>E495&lt;&gt;ROUND(SUM(E487,E488,E489,E490,-E491,-E492,-E493,-E494),3)</formula>
    </cfRule>
  </conditionalFormatting>
  <conditionalFormatting sqref="G495">
    <cfRule type="expression" dxfId="418" priority="116" stopIfTrue="1">
      <formula>G495&lt;&gt;ROUND(SUM(G487,G488,G489,G490,-G491,-G492,-G493,-G494),3)</formula>
    </cfRule>
  </conditionalFormatting>
  <conditionalFormatting sqref="I495">
    <cfRule type="expression" dxfId="417" priority="117" stopIfTrue="1">
      <formula>I495&lt;&gt;ROUND(SUM(I487,I488,I489,I490,-I491,-I492,-I493,-I494),3)</formula>
    </cfRule>
  </conditionalFormatting>
  <conditionalFormatting sqref="K495">
    <cfRule type="expression" dxfId="416" priority="118" stopIfTrue="1">
      <formula>K495&lt;&gt;ROUND(SUM(K487,K488,K489,K490,-K491,-K492,-K493,-K494),3)</formula>
    </cfRule>
  </conditionalFormatting>
  <conditionalFormatting sqref="M495">
    <cfRule type="expression" dxfId="415" priority="119" stopIfTrue="1">
      <formula>M495&lt;&gt;ROUND(SUM(M487,M488,M489,M490,-M491,-M492,-M493,-M494),3)</formula>
    </cfRule>
  </conditionalFormatting>
  <conditionalFormatting sqref="O495">
    <cfRule type="expression" dxfId="414" priority="120" stopIfTrue="1">
      <formula>O495&lt;&gt;ROUND(SUM(O487,O488,O489,O490,-O491,-O492,-O493,-O494),3)</formula>
    </cfRule>
  </conditionalFormatting>
  <conditionalFormatting sqref="E519">
    <cfRule type="expression" dxfId="413" priority="121" stopIfTrue="1">
      <formula>E519&lt;&gt;ROUND(SUM(E520,E522,E537,E544),3)</formula>
    </cfRule>
  </conditionalFormatting>
  <conditionalFormatting sqref="G519">
    <cfRule type="expression" dxfId="412" priority="122" stopIfTrue="1">
      <formula>G519&lt;&gt;ROUND(SUM(G520,G522,G537,G544),3)</formula>
    </cfRule>
  </conditionalFormatting>
  <conditionalFormatting sqref="I519">
    <cfRule type="expression" dxfId="411" priority="123" stopIfTrue="1">
      <formula>I519&lt;&gt;ROUND(SUM(I520,I522,I537,I544),3)</formula>
    </cfRule>
  </conditionalFormatting>
  <conditionalFormatting sqref="K519">
    <cfRule type="expression" dxfId="410" priority="124" stopIfTrue="1">
      <formula>K519&lt;&gt;ROUND(SUM(K520,K522,K537,K544),3)</formula>
    </cfRule>
  </conditionalFormatting>
  <conditionalFormatting sqref="M519">
    <cfRule type="expression" dxfId="409" priority="125" stopIfTrue="1">
      <formula>M519&lt;&gt;ROUND(SUM(M520,M522,M537,M544),3)</formula>
    </cfRule>
  </conditionalFormatting>
  <conditionalFormatting sqref="O519">
    <cfRule type="expression" dxfId="408" priority="126" stopIfTrue="1">
      <formula>O519&lt;&gt;ROUND(SUM(O520,O522,O537,O544),3)</formula>
    </cfRule>
  </conditionalFormatting>
  <conditionalFormatting sqref="E559">
    <cfRule type="expression" dxfId="407" priority="127" stopIfTrue="1">
      <formula>E559&lt;&gt;ROUND(SUM(E552,E553,E554,E555,-E556,-E557,-E558),3)</formula>
    </cfRule>
  </conditionalFormatting>
  <conditionalFormatting sqref="G559">
    <cfRule type="expression" dxfId="406" priority="128" stopIfTrue="1">
      <formula>G559&lt;&gt;ROUND(SUM(G552,G553,G554,G555,-G556,-G557,-G558),3)</formula>
    </cfRule>
  </conditionalFormatting>
  <conditionalFormatting sqref="I559">
    <cfRule type="expression" dxfId="405" priority="129" stopIfTrue="1">
      <formula>I559&lt;&gt;ROUND(SUM(I552,I553,I554,I555,-I556,-I557,-I558),3)</formula>
    </cfRule>
  </conditionalFormatting>
  <conditionalFormatting sqref="K559">
    <cfRule type="expression" dxfId="404" priority="130" stopIfTrue="1">
      <formula>K559&lt;&gt;ROUND(SUM(K552,K553,K554,K555,-K556,-K557,-K558),3)</formula>
    </cfRule>
  </conditionalFormatting>
  <conditionalFormatting sqref="M559">
    <cfRule type="expression" dxfId="403" priority="131" stopIfTrue="1">
      <formula>M559&lt;&gt;ROUND(SUM(M552,M553,M554,M555,-M556,-M557,-M558),3)</formula>
    </cfRule>
  </conditionalFormatting>
  <conditionalFormatting sqref="O559">
    <cfRule type="expression" dxfId="402" priority="132" stopIfTrue="1">
      <formula>O559&lt;&gt;ROUND(SUM(O552,O553,O554,O555,-O556,-O557,-O558),3)</formula>
    </cfRule>
  </conditionalFormatting>
  <conditionalFormatting sqref="E586">
    <cfRule type="expression" dxfId="401" priority="133" stopIfTrue="1">
      <formula>E586&lt;&gt;ROUND(SUM(E587,E589,E604,E611),3)</formula>
    </cfRule>
  </conditionalFormatting>
  <conditionalFormatting sqref="G586">
    <cfRule type="expression" dxfId="400" priority="134" stopIfTrue="1">
      <formula>G586&lt;&gt;ROUND(SUM(G587,G589,G604,G611),3)</formula>
    </cfRule>
  </conditionalFormatting>
  <conditionalFormatting sqref="I586">
    <cfRule type="expression" dxfId="399" priority="135" stopIfTrue="1">
      <formula>I586&lt;&gt;ROUND(SUM(I587,I589,I604,I611),3)</formula>
    </cfRule>
  </conditionalFormatting>
  <conditionalFormatting sqref="K586">
    <cfRule type="expression" dxfId="398" priority="136" stopIfTrue="1">
      <formula>K586&lt;&gt;ROUND(SUM(K587,K589,K604,K611),3)</formula>
    </cfRule>
  </conditionalFormatting>
  <conditionalFormatting sqref="M586">
    <cfRule type="expression" dxfId="397" priority="137" stopIfTrue="1">
      <formula>M586&lt;&gt;ROUND(SUM(M587,M589,M604,M611),3)</formula>
    </cfRule>
  </conditionalFormatting>
  <conditionalFormatting sqref="O586">
    <cfRule type="expression" dxfId="396" priority="138" stopIfTrue="1">
      <formula>O586&lt;&gt;ROUND(SUM(O587,O589,O604,O611),3)</formula>
    </cfRule>
  </conditionalFormatting>
  <conditionalFormatting sqref="E623">
    <cfRule type="expression" dxfId="395" priority="139" stopIfTrue="1">
      <formula>E623&lt;&gt;ROUND(SUM(E618,E619,-E620,-E621,-E622),3)</formula>
    </cfRule>
  </conditionalFormatting>
  <conditionalFormatting sqref="G623">
    <cfRule type="expression" dxfId="394" priority="140" stopIfTrue="1">
      <formula>G623&lt;&gt;ROUND(SUM(G618,G619,-G620,-G621,-G622),3)</formula>
    </cfRule>
  </conditionalFormatting>
  <conditionalFormatting sqref="I623">
    <cfRule type="expression" dxfId="393" priority="141" stopIfTrue="1">
      <formula>I623&lt;&gt;ROUND(SUM(I618,I619,-I620,-I621,-I622),3)</formula>
    </cfRule>
  </conditionalFormatting>
  <conditionalFormatting sqref="K623">
    <cfRule type="expression" dxfId="392" priority="142" stopIfTrue="1">
      <formula>K623&lt;&gt;ROUND(SUM(K618,K619,-K620,-K621,-K622),3)</formula>
    </cfRule>
  </conditionalFormatting>
  <conditionalFormatting sqref="M623">
    <cfRule type="expression" dxfId="391" priority="143" stopIfTrue="1">
      <formula>M623&lt;&gt;ROUND(SUM(M618,M619,-M620,-M621,-M622),3)</formula>
    </cfRule>
  </conditionalFormatting>
  <conditionalFormatting sqref="O623">
    <cfRule type="expression" dxfId="390" priority="144" stopIfTrue="1">
      <formula>O623&lt;&gt;ROUND(SUM(O618,O619,-O620,-O621,-O622),3)</formula>
    </cfRule>
  </conditionalFormatting>
  <conditionalFormatting sqref="E649">
    <cfRule type="expression" dxfId="389" priority="145" stopIfTrue="1">
      <formula>E649&lt;&gt;ROUND(SUM(E650,E652,E667,E674),3)</formula>
    </cfRule>
  </conditionalFormatting>
  <conditionalFormatting sqref="G649">
    <cfRule type="expression" dxfId="388" priority="146" stopIfTrue="1">
      <formula>G649&lt;&gt;ROUND(SUM(G650,G652,G667,G674),3)</formula>
    </cfRule>
  </conditionalFormatting>
  <conditionalFormatting sqref="I649">
    <cfRule type="expression" dxfId="387" priority="147" stopIfTrue="1">
      <formula>I649&lt;&gt;ROUND(SUM(I650,I652,I667,I674),3)</formula>
    </cfRule>
  </conditionalFormatting>
  <conditionalFormatting sqref="K649">
    <cfRule type="expression" dxfId="386" priority="148" stopIfTrue="1">
      <formula>K649&lt;&gt;ROUND(SUM(K650,K652,K667,K674),3)</formula>
    </cfRule>
  </conditionalFormatting>
  <conditionalFormatting sqref="M649">
    <cfRule type="expression" dxfId="385" priority="149" stopIfTrue="1">
      <formula>M649&lt;&gt;ROUND(SUM(M650,M652,M667,M674),3)</formula>
    </cfRule>
  </conditionalFormatting>
  <conditionalFormatting sqref="O649">
    <cfRule type="expression" dxfId="384" priority="150" stopIfTrue="1">
      <formula>O649&lt;&gt;ROUND(SUM(O650,O652,O667,O674),3)</formula>
    </cfRule>
  </conditionalFormatting>
  <conditionalFormatting sqref="E689">
    <cfRule type="expression" dxfId="383" priority="151" stopIfTrue="1">
      <formula>E689&lt;&gt;ROUND(SUM(E682,E683,E684,E685,-E686,-E687,-E688),3)</formula>
    </cfRule>
  </conditionalFormatting>
  <conditionalFormatting sqref="G689">
    <cfRule type="expression" dxfId="382" priority="152" stopIfTrue="1">
      <formula>G689&lt;&gt;ROUND(SUM(G682,G683,G684,G685,-G686,-G687,-G688),3)</formula>
    </cfRule>
  </conditionalFormatting>
  <conditionalFormatting sqref="I689">
    <cfRule type="expression" dxfId="381" priority="153" stopIfTrue="1">
      <formula>I689&lt;&gt;ROUND(SUM(I682,I683,I684,I685,-I686,-I687,-I688),3)</formula>
    </cfRule>
  </conditionalFormatting>
  <conditionalFormatting sqref="K689">
    <cfRule type="expression" dxfId="380" priority="154" stopIfTrue="1">
      <formula>K689&lt;&gt;ROUND(SUM(K682,K683,K684,K685,-K686,-K687,-K688),3)</formula>
    </cfRule>
  </conditionalFormatting>
  <conditionalFormatting sqref="M689">
    <cfRule type="expression" dxfId="379" priority="155" stopIfTrue="1">
      <formula>M689&lt;&gt;ROUND(SUM(M682,M683,M684,M685,-M686,-M687,-M688),3)</formula>
    </cfRule>
  </conditionalFormatting>
  <conditionalFormatting sqref="O689">
    <cfRule type="expression" dxfId="378" priority="156" stopIfTrue="1">
      <formula>O689&lt;&gt;ROUND(SUM(O682,O683,O684,O685,-O686,-O687,-O688),3)</formula>
    </cfRule>
  </conditionalFormatting>
  <conditionalFormatting sqref="E716">
    <cfRule type="expression" dxfId="377" priority="157" stopIfTrue="1">
      <formula>E716&lt;&gt;ROUND(SUM(E717,E719,E734,E741),3)</formula>
    </cfRule>
  </conditionalFormatting>
  <conditionalFormatting sqref="G716">
    <cfRule type="expression" dxfId="376" priority="158" stopIfTrue="1">
      <formula>G716&lt;&gt;ROUND(SUM(G717,G719,G734,G741),3)</formula>
    </cfRule>
  </conditionalFormatting>
  <conditionalFormatting sqref="I716">
    <cfRule type="expression" dxfId="375" priority="159" stopIfTrue="1">
      <formula>I716&lt;&gt;ROUND(SUM(I717,I719,I734,I741),3)</formula>
    </cfRule>
  </conditionalFormatting>
  <conditionalFormatting sqref="K716">
    <cfRule type="expression" dxfId="374" priority="160" stopIfTrue="1">
      <formula>K716&lt;&gt;ROUND(SUM(K717,K719,K734,K741),3)</formula>
    </cfRule>
  </conditionalFormatting>
  <conditionalFormatting sqref="M716">
    <cfRule type="expression" dxfId="373" priority="161" stopIfTrue="1">
      <formula>M716&lt;&gt;ROUND(SUM(M717,M719,M734,M741),3)</formula>
    </cfRule>
  </conditionalFormatting>
  <conditionalFormatting sqref="O716">
    <cfRule type="expression" dxfId="372" priority="162" stopIfTrue="1">
      <formula>O716&lt;&gt;ROUND(SUM(O717,O719,O734,O741),3)</formula>
    </cfRule>
  </conditionalFormatting>
  <conditionalFormatting sqref="E755">
    <cfRule type="expression" dxfId="371" priority="163" stopIfTrue="1">
      <formula>E755&lt;&gt;ROUND(SUM(E749,E750,E751,E752,-E753,-E754),3)</formula>
    </cfRule>
  </conditionalFormatting>
  <conditionalFormatting sqref="G755">
    <cfRule type="expression" dxfId="370" priority="164" stopIfTrue="1">
      <formula>G755&lt;&gt;ROUND(SUM(G749,G750,G751,G752,-G753,-G754),3)</formula>
    </cfRule>
  </conditionalFormatting>
  <conditionalFormatting sqref="I755">
    <cfRule type="expression" dxfId="369" priority="165" stopIfTrue="1">
      <formula>I755&lt;&gt;ROUND(SUM(I749,I750,I751,I752,-I753,-I754),3)</formula>
    </cfRule>
  </conditionalFormatting>
  <conditionalFormatting sqref="K755">
    <cfRule type="expression" dxfId="368" priority="166" stopIfTrue="1">
      <formula>K755&lt;&gt;ROUND(SUM(K749,K750,K751,K752,-K753,-K754),3)</formula>
    </cfRule>
  </conditionalFormatting>
  <conditionalFormatting sqref="M755">
    <cfRule type="expression" dxfId="367" priority="167" stopIfTrue="1">
      <formula>M755&lt;&gt;ROUND(SUM(M749,M750,M751,M752,-M753,-M754),3)</formula>
    </cfRule>
  </conditionalFormatting>
  <conditionalFormatting sqref="O755">
    <cfRule type="expression" dxfId="366" priority="168" stopIfTrue="1">
      <formula>O755&lt;&gt;ROUND(SUM(O749,O750,O751,O752,-O753,-O754),3)</formula>
    </cfRule>
  </conditionalFormatting>
  <conditionalFormatting sqref="E781">
    <cfRule type="expression" dxfId="365" priority="169" stopIfTrue="1">
      <formula>E781&lt;&gt;ROUND(SUM(E782,E784,E799,E806),3)</formula>
    </cfRule>
  </conditionalFormatting>
  <conditionalFormatting sqref="G781">
    <cfRule type="expression" dxfId="364" priority="170" stopIfTrue="1">
      <formula>G781&lt;&gt;ROUND(SUM(G782,G784,G799,G806),3)</formula>
    </cfRule>
  </conditionalFormatting>
  <conditionalFormatting sqref="I781">
    <cfRule type="expression" dxfId="363" priority="171" stopIfTrue="1">
      <formula>I781&lt;&gt;ROUND(SUM(I782,I784,I799,I806),3)</formula>
    </cfRule>
  </conditionalFormatting>
  <conditionalFormatting sqref="K781">
    <cfRule type="expression" dxfId="362" priority="172" stopIfTrue="1">
      <formula>K781&lt;&gt;ROUND(SUM(K782,K784,K799,K806),3)</formula>
    </cfRule>
  </conditionalFormatting>
  <conditionalFormatting sqref="M781">
    <cfRule type="expression" dxfId="361" priority="173" stopIfTrue="1">
      <formula>M781&lt;&gt;ROUND(SUM(M782,M784,M799,M806),3)</formula>
    </cfRule>
  </conditionalFormatting>
  <conditionalFormatting sqref="O781">
    <cfRule type="expression" dxfId="360" priority="174" stopIfTrue="1">
      <formula>O781&lt;&gt;ROUND(SUM(O782,O784,O799,O806),3)</formula>
    </cfRule>
  </conditionalFormatting>
  <conditionalFormatting sqref="E819">
    <cfRule type="expression" dxfId="359" priority="175" stopIfTrue="1">
      <formula>E819&lt;&gt;ROUND(SUM(E814,E815,E816,-E817,-E818),3)</formula>
    </cfRule>
  </conditionalFormatting>
  <conditionalFormatting sqref="G819">
    <cfRule type="expression" dxfId="358" priority="176" stopIfTrue="1">
      <formula>G819&lt;&gt;ROUND(SUM(G814,G815,G816,-G817,-G818),3)</formula>
    </cfRule>
  </conditionalFormatting>
  <conditionalFormatting sqref="I819">
    <cfRule type="expression" dxfId="357" priority="177" stopIfTrue="1">
      <formula>I819&lt;&gt;ROUND(SUM(I814,I815,I816,-I817,-I818),3)</formula>
    </cfRule>
  </conditionalFormatting>
  <conditionalFormatting sqref="K819">
    <cfRule type="expression" dxfId="356" priority="178" stopIfTrue="1">
      <formula>K819&lt;&gt;ROUND(SUM(K814,K815,K816,-K817,-K818),3)</formula>
    </cfRule>
  </conditionalFormatting>
  <conditionalFormatting sqref="M819">
    <cfRule type="expression" dxfId="355" priority="179" stopIfTrue="1">
      <formula>M819&lt;&gt;ROUND(SUM(M814,M815,M816,-M817,-M818),3)</formula>
    </cfRule>
  </conditionalFormatting>
  <conditionalFormatting sqref="O819">
    <cfRule type="expression" dxfId="354" priority="180" stopIfTrue="1">
      <formula>O819&lt;&gt;ROUND(SUM(O814,O815,O816,-O817,-O818),3)</formula>
    </cfRule>
  </conditionalFormatting>
  <conditionalFormatting sqref="E828">
    <cfRule type="expression" dxfId="353" priority="181" stopIfTrue="1">
      <formula>E828&lt;&gt;ROUND(SUM(E829),3)</formula>
    </cfRule>
  </conditionalFormatting>
  <conditionalFormatting sqref="G828">
    <cfRule type="expression" dxfId="352" priority="182" stopIfTrue="1">
      <formula>G828&lt;&gt;ROUND(SUM(G829),3)</formula>
    </cfRule>
  </conditionalFormatting>
  <conditionalFormatting sqref="I828">
    <cfRule type="expression" dxfId="351" priority="183" stopIfTrue="1">
      <formula>I828&lt;&gt;ROUND(SUM(I829),3)</formula>
    </cfRule>
  </conditionalFormatting>
  <conditionalFormatting sqref="K828">
    <cfRule type="expression" dxfId="350" priority="184" stopIfTrue="1">
      <formula>K828&lt;&gt;ROUND(SUM(K829),3)</formula>
    </cfRule>
  </conditionalFormatting>
  <conditionalFormatting sqref="M828">
    <cfRule type="expression" dxfId="349" priority="185" stopIfTrue="1">
      <formula>M828&lt;&gt;ROUND(SUM(M829),3)</formula>
    </cfRule>
  </conditionalFormatting>
  <conditionalFormatting sqref="O828">
    <cfRule type="expression" dxfId="348" priority="186" stopIfTrue="1">
      <formula>O828&lt;&gt;ROUND(SUM(O829),3)</formula>
    </cfRule>
  </conditionalFormatting>
  <conditionalFormatting sqref="E838">
    <cfRule type="expression" dxfId="347" priority="187" stopIfTrue="1">
      <formula>E838&lt;&gt;ROUND(SUM(E832,E833,E834,E835,-E836,-E837),3)</formula>
    </cfRule>
  </conditionalFormatting>
  <conditionalFormatting sqref="G838">
    <cfRule type="expression" dxfId="346" priority="188" stopIfTrue="1">
      <formula>G838&lt;&gt;ROUND(SUM(G832,G833,G834,G835,-G836,-G837),3)</formula>
    </cfRule>
  </conditionalFormatting>
  <conditionalFormatting sqref="I838">
    <cfRule type="expression" dxfId="345" priority="189" stopIfTrue="1">
      <formula>I838&lt;&gt;ROUND(SUM(I832,I833,I834,I835,-I836,-I837),3)</formula>
    </cfRule>
  </conditionalFormatting>
  <conditionalFormatting sqref="K838">
    <cfRule type="expression" dxfId="344" priority="190" stopIfTrue="1">
      <formula>K838&lt;&gt;ROUND(SUM(K832,K833,K834,K835,-K836,-K837),3)</formula>
    </cfRule>
  </conditionalFormatting>
  <conditionalFormatting sqref="M838">
    <cfRule type="expression" dxfId="343" priority="191" stopIfTrue="1">
      <formula>M838&lt;&gt;ROUND(SUM(M832,M833,M834,M835,-M836,-M837),3)</formula>
    </cfRule>
  </conditionalFormatting>
  <conditionalFormatting sqref="O838">
    <cfRule type="expression" dxfId="342" priority="192" stopIfTrue="1">
      <formula>O838&lt;&gt;ROUND(SUM(O832,O833,O834,O835,-O836,-O837),3)</formula>
    </cfRule>
  </conditionalFormatting>
  <conditionalFormatting sqref="E861">
    <cfRule type="expression" dxfId="341" priority="193" stopIfTrue="1">
      <formula>E861&lt;&gt;ROUND(SUM(E862,E864,E879,E882),3)</formula>
    </cfRule>
  </conditionalFormatting>
  <conditionalFormatting sqref="G861">
    <cfRule type="expression" dxfId="340" priority="194" stopIfTrue="1">
      <formula>G861&lt;&gt;ROUND(SUM(G862,G864,G879,G882),3)</formula>
    </cfRule>
  </conditionalFormatting>
  <conditionalFormatting sqref="I861">
    <cfRule type="expression" dxfId="339" priority="195" stopIfTrue="1">
      <formula>I861&lt;&gt;ROUND(SUM(I862,I864,I879,I882),3)</formula>
    </cfRule>
  </conditionalFormatting>
  <conditionalFormatting sqref="K861">
    <cfRule type="expression" dxfId="338" priority="196" stopIfTrue="1">
      <formula>K861&lt;&gt;ROUND(SUM(K862,K864,K879,K882),3)</formula>
    </cfRule>
  </conditionalFormatting>
  <conditionalFormatting sqref="M861">
    <cfRule type="expression" dxfId="337" priority="197" stopIfTrue="1">
      <formula>M861&lt;&gt;ROUND(SUM(M862,M864,M879,M882),3)</formula>
    </cfRule>
  </conditionalFormatting>
  <conditionalFormatting sqref="O861">
    <cfRule type="expression" dxfId="336" priority="198" stopIfTrue="1">
      <formula>O861&lt;&gt;ROUND(SUM(O862,O864,O879,O882),3)</formula>
    </cfRule>
  </conditionalFormatting>
  <conditionalFormatting sqref="E894">
    <cfRule type="expression" dxfId="335" priority="199" stopIfTrue="1">
      <formula>E894&lt;&gt;ROUND(SUM(E887,E890,E891,-E892,-E893),3)</formula>
    </cfRule>
  </conditionalFormatting>
  <conditionalFormatting sqref="G894">
    <cfRule type="expression" dxfId="334" priority="200" stopIfTrue="1">
      <formula>G894&lt;&gt;ROUND(SUM(G887,G890,G891,-G892,-G893),3)</formula>
    </cfRule>
  </conditionalFormatting>
  <conditionalFormatting sqref="I894">
    <cfRule type="expression" dxfId="333" priority="201" stopIfTrue="1">
      <formula>I894&lt;&gt;ROUND(SUM(I887,I890,I891,-I892,-I893),3)</formula>
    </cfRule>
  </conditionalFormatting>
  <conditionalFormatting sqref="K894">
    <cfRule type="expression" dxfId="332" priority="202" stopIfTrue="1">
      <formula>K894&lt;&gt;ROUND(SUM(K887,K890,K891,-K892,-K893),3)</formula>
    </cfRule>
  </conditionalFormatting>
  <conditionalFormatting sqref="M894">
    <cfRule type="expression" dxfId="331" priority="203" stopIfTrue="1">
      <formula>M894&lt;&gt;ROUND(SUM(M887,M890,M891,-M892,-M893),3)</formula>
    </cfRule>
  </conditionalFormatting>
  <conditionalFormatting sqref="O894">
    <cfRule type="expression" dxfId="330" priority="204" stopIfTrue="1">
      <formula>O894&lt;&gt;ROUND(SUM(O887,O890,O891,-O892,-O893),3)</formula>
    </cfRule>
  </conditionalFormatting>
  <conditionalFormatting sqref="E904">
    <cfRule type="expression" dxfId="329" priority="205" stopIfTrue="1">
      <formula>E904&lt;&gt;ROUND(SUM(E905,E907,E922,E927),3)</formula>
    </cfRule>
  </conditionalFormatting>
  <conditionalFormatting sqref="G904">
    <cfRule type="expression" dxfId="328" priority="206" stopIfTrue="1">
      <formula>G904&lt;&gt;ROUND(SUM(G905,G907,G922,G927),3)</formula>
    </cfRule>
  </conditionalFormatting>
  <conditionalFormatting sqref="I904">
    <cfRule type="expression" dxfId="327" priority="207" stopIfTrue="1">
      <formula>I904&lt;&gt;ROUND(SUM(I905,I907,I922,I927),3)</formula>
    </cfRule>
  </conditionalFormatting>
  <conditionalFormatting sqref="K904">
    <cfRule type="expression" dxfId="326" priority="208" stopIfTrue="1">
      <formula>K904&lt;&gt;ROUND(SUM(K905,K907,K922,K927),3)</formula>
    </cfRule>
  </conditionalFormatting>
  <conditionalFormatting sqref="M904">
    <cfRule type="expression" dxfId="325" priority="209" stopIfTrue="1">
      <formula>M904&lt;&gt;ROUND(SUM(M905,M907,M922,M927),3)</formula>
    </cfRule>
  </conditionalFormatting>
  <conditionalFormatting sqref="O904">
    <cfRule type="expression" dxfId="324" priority="210" stopIfTrue="1">
      <formula>O904&lt;&gt;ROUND(SUM(O905,O907,O922,O927),3)</formula>
    </cfRule>
  </conditionalFormatting>
  <conditionalFormatting sqref="E938">
    <cfRule type="expression" dxfId="323" priority="211" stopIfTrue="1">
      <formula>E938&lt;&gt;ROUND(SUM(E931,E932,E933,E934,-E935,-E936,-E937),3)</formula>
    </cfRule>
  </conditionalFormatting>
  <conditionalFormatting sqref="G938">
    <cfRule type="expression" dxfId="322" priority="212" stopIfTrue="1">
      <formula>G938&lt;&gt;ROUND(SUM(G931,G932,G933,G934,-G935,-G936,-G937),3)</formula>
    </cfRule>
  </conditionalFormatting>
  <conditionalFormatting sqref="I938">
    <cfRule type="expression" dxfId="321" priority="213" stopIfTrue="1">
      <formula>I938&lt;&gt;ROUND(SUM(I931,I932,I933,I934,-I935,-I936,-I937),3)</formula>
    </cfRule>
  </conditionalFormatting>
  <conditionalFormatting sqref="K938">
    <cfRule type="expression" dxfId="320" priority="214" stopIfTrue="1">
      <formula>K938&lt;&gt;ROUND(SUM(K931,K932,K933,K934,-K935,-K936,-K937),3)</formula>
    </cfRule>
  </conditionalFormatting>
  <conditionalFormatting sqref="M938">
    <cfRule type="expression" dxfId="319" priority="215" stopIfTrue="1">
      <formula>M938&lt;&gt;ROUND(SUM(M931,M932,M933,M934,-M935,-M936,-M937),3)</formula>
    </cfRule>
  </conditionalFormatting>
  <conditionalFormatting sqref="O938">
    <cfRule type="expression" dxfId="318" priority="216" stopIfTrue="1">
      <formula>O938&lt;&gt;ROUND(SUM(O931,O932,O933,O934,-O935,-O936,-O937),3)</formula>
    </cfRule>
  </conditionalFormatting>
  <conditionalFormatting sqref="E951">
    <cfRule type="expression" dxfId="317" priority="217" stopIfTrue="1">
      <formula>E951&lt;&gt;ROUND(SUM(E952,E954,E967,E972),3)</formula>
    </cfRule>
  </conditionalFormatting>
  <conditionalFormatting sqref="G951">
    <cfRule type="expression" dxfId="316" priority="218" stopIfTrue="1">
      <formula>G951&lt;&gt;ROUND(SUM(G952,G954,G967,G972),3)</formula>
    </cfRule>
  </conditionalFormatting>
  <conditionalFormatting sqref="I951">
    <cfRule type="expression" dxfId="315" priority="219" stopIfTrue="1">
      <formula>I951&lt;&gt;ROUND(SUM(I952,I954,I967,I972),3)</formula>
    </cfRule>
  </conditionalFormatting>
  <conditionalFormatting sqref="K951">
    <cfRule type="expression" dxfId="314" priority="220" stopIfTrue="1">
      <formula>K951&lt;&gt;ROUND(SUM(K952,K954,K967,K972),3)</formula>
    </cfRule>
  </conditionalFormatting>
  <conditionalFormatting sqref="M951">
    <cfRule type="expression" dxfId="313" priority="221" stopIfTrue="1">
      <formula>M951&lt;&gt;ROUND(SUM(M952,M954,M967,M972),3)</formula>
    </cfRule>
  </conditionalFormatting>
  <conditionalFormatting sqref="O951">
    <cfRule type="expression" dxfId="312" priority="222" stopIfTrue="1">
      <formula>O951&lt;&gt;ROUND(SUM(O952,O954,O967,O972),3)</formula>
    </cfRule>
  </conditionalFormatting>
  <conditionalFormatting sqref="E985">
    <cfRule type="expression" dxfId="311" priority="223" stopIfTrue="1">
      <formula>E985&lt;&gt;ROUND(SUM(E978,E979,E980,E981,-E982,-E983,-E984),3)</formula>
    </cfRule>
  </conditionalFormatting>
  <conditionalFormatting sqref="G985">
    <cfRule type="expression" dxfId="310" priority="224" stopIfTrue="1">
      <formula>G985&lt;&gt;ROUND(SUM(G978,G979,G980,G981,-G982,-G983,-G984),3)</formula>
    </cfRule>
  </conditionalFormatting>
  <conditionalFormatting sqref="I985">
    <cfRule type="expression" dxfId="309" priority="225" stopIfTrue="1">
      <formula>I985&lt;&gt;ROUND(SUM(I978,I979,I980,I981,-I982,-I983,-I984),3)</formula>
    </cfRule>
  </conditionalFormatting>
  <conditionalFormatting sqref="K985">
    <cfRule type="expression" dxfId="308" priority="226" stopIfTrue="1">
      <formula>K985&lt;&gt;ROUND(SUM(K978,K979,K980,K981,-K982,-K983,-K984),3)</formula>
    </cfRule>
  </conditionalFormatting>
  <conditionalFormatting sqref="M985">
    <cfRule type="expression" dxfId="307" priority="227" stopIfTrue="1">
      <formula>M985&lt;&gt;ROUND(SUM(M978,M979,M980,M981,-M982,-M983,-M984),3)</formula>
    </cfRule>
  </conditionalFormatting>
  <conditionalFormatting sqref="O985">
    <cfRule type="expression" dxfId="306" priority="228" stopIfTrue="1">
      <formula>O985&lt;&gt;ROUND(SUM(O978,O979,O980,O981,-O982,-O983,-O984),3)</formula>
    </cfRule>
  </conditionalFormatting>
  <conditionalFormatting sqref="E1004">
    <cfRule type="expression" dxfId="305" priority="229" stopIfTrue="1">
      <formula>E1004&lt;&gt;ROUND(SUM(E1005,E1007,E1022,E1025),3)</formula>
    </cfRule>
  </conditionalFormatting>
  <conditionalFormatting sqref="G1004">
    <cfRule type="expression" dxfId="304" priority="230" stopIfTrue="1">
      <formula>G1004&lt;&gt;ROUND(SUM(G1005,G1007,G1022,G1025),3)</formula>
    </cfRule>
  </conditionalFormatting>
  <conditionalFormatting sqref="I1004">
    <cfRule type="expression" dxfId="303" priority="231" stopIfTrue="1">
      <formula>I1004&lt;&gt;ROUND(SUM(I1005,I1007,I1022,I1025),3)</formula>
    </cfRule>
  </conditionalFormatting>
  <conditionalFormatting sqref="K1004">
    <cfRule type="expression" dxfId="302" priority="232" stopIfTrue="1">
      <formula>K1004&lt;&gt;ROUND(SUM(K1005,K1007,K1022,K1025),3)</formula>
    </cfRule>
  </conditionalFormatting>
  <conditionalFormatting sqref="M1004">
    <cfRule type="expression" dxfId="301" priority="233" stopIfTrue="1">
      <formula>M1004&lt;&gt;ROUND(SUM(M1005,M1007,M1022,M1025),3)</formula>
    </cfRule>
  </conditionalFormatting>
  <conditionalFormatting sqref="O1004">
    <cfRule type="expression" dxfId="300" priority="234" stopIfTrue="1">
      <formula>O1004&lt;&gt;ROUND(SUM(O1005,O1007,O1022,O1025),3)</formula>
    </cfRule>
  </conditionalFormatting>
  <conditionalFormatting sqref="E1037">
    <cfRule type="expression" dxfId="299" priority="235" stopIfTrue="1">
      <formula>E1037&lt;&gt;ROUND(SUM(E1031,E1032,E1033,E1034,-E1035,-E1036),3)</formula>
    </cfRule>
  </conditionalFormatting>
  <conditionalFormatting sqref="G1037">
    <cfRule type="expression" dxfId="298" priority="236" stopIfTrue="1">
      <formula>G1037&lt;&gt;ROUND(SUM(G1031,G1032,G1033,G1034,-G1035,-G1036),3)</formula>
    </cfRule>
  </conditionalFormatting>
  <conditionalFormatting sqref="I1037">
    <cfRule type="expression" dxfId="297" priority="237" stopIfTrue="1">
      <formula>I1037&lt;&gt;ROUND(SUM(I1031,I1032,I1033,I1034,-I1035,-I1036),3)</formula>
    </cfRule>
  </conditionalFormatting>
  <conditionalFormatting sqref="K1037">
    <cfRule type="expression" dxfId="296" priority="238" stopIfTrue="1">
      <formula>K1037&lt;&gt;ROUND(SUM(K1031,K1032,K1033,K1034,-K1035,-K1036),3)</formula>
    </cfRule>
  </conditionalFormatting>
  <conditionalFormatting sqref="M1037">
    <cfRule type="expression" dxfId="295" priority="239" stopIfTrue="1">
      <formula>M1037&lt;&gt;ROUND(SUM(M1031,M1032,M1033,M1034,-M1035,-M1036),3)</formula>
    </cfRule>
  </conditionalFormatting>
  <conditionalFormatting sqref="O1037">
    <cfRule type="expression" dxfId="294" priority="240" stopIfTrue="1">
      <formula>O1037&lt;&gt;ROUND(SUM(O1031,O1032,O1033,O1034,-O1035,-O1036),3)</formula>
    </cfRule>
  </conditionalFormatting>
  <conditionalFormatting sqref="E1047">
    <cfRule type="expression" dxfId="293" priority="241" stopIfTrue="1">
      <formula>E1047&lt;&gt;ROUND(SUM(E1048,E1050,E1064),3)</formula>
    </cfRule>
  </conditionalFormatting>
  <conditionalFormatting sqref="G1047">
    <cfRule type="expression" dxfId="292" priority="242" stopIfTrue="1">
      <formula>G1047&lt;&gt;ROUND(SUM(G1048,G1050,G1064),3)</formula>
    </cfRule>
  </conditionalFormatting>
  <conditionalFormatting sqref="I1047">
    <cfRule type="expression" dxfId="291" priority="243" stopIfTrue="1">
      <formula>I1047&lt;&gt;ROUND(SUM(I1048,I1050,I1064),3)</formula>
    </cfRule>
  </conditionalFormatting>
  <conditionalFormatting sqref="K1047">
    <cfRule type="expression" dxfId="290" priority="244" stopIfTrue="1">
      <formula>K1047&lt;&gt;ROUND(SUM(K1048,K1050,K1064),3)</formula>
    </cfRule>
  </conditionalFormatting>
  <conditionalFormatting sqref="M1047">
    <cfRule type="expression" dxfId="289" priority="245" stopIfTrue="1">
      <formula>M1047&lt;&gt;ROUND(SUM(M1048,M1050,M1064),3)</formula>
    </cfRule>
  </conditionalFormatting>
  <conditionalFormatting sqref="O1047">
    <cfRule type="expression" dxfId="288" priority="246" stopIfTrue="1">
      <formula>O1047&lt;&gt;ROUND(SUM(O1048,O1050,O1064),3)</formula>
    </cfRule>
  </conditionalFormatting>
  <conditionalFormatting sqref="E1074">
    <cfRule type="expression" dxfId="287" priority="247" stopIfTrue="1">
      <formula>E1074&lt;&gt;ROUND(SUM(E1068,E1069,E1070,E1071,-E1072,-E1073),3)</formula>
    </cfRule>
  </conditionalFormatting>
  <conditionalFormatting sqref="G1074">
    <cfRule type="expression" dxfId="286" priority="248" stopIfTrue="1">
      <formula>G1074&lt;&gt;ROUND(SUM(G1068,G1069,G1070,G1071,-G1072,-G1073),3)</formula>
    </cfRule>
  </conditionalFormatting>
  <conditionalFormatting sqref="I1074">
    <cfRule type="expression" dxfId="285" priority="249" stopIfTrue="1">
      <formula>I1074&lt;&gt;ROUND(SUM(I1068,I1069,I1070,I1071,-I1072,-I1073),3)</formula>
    </cfRule>
  </conditionalFormatting>
  <conditionalFormatting sqref="K1074">
    <cfRule type="expression" dxfId="284" priority="250" stopIfTrue="1">
      <formula>K1074&lt;&gt;ROUND(SUM(K1068,K1069,K1070,K1071,-K1072,-K1073),3)</formula>
    </cfRule>
  </conditionalFormatting>
  <conditionalFormatting sqref="M1074">
    <cfRule type="expression" dxfId="283" priority="251" stopIfTrue="1">
      <formula>M1074&lt;&gt;ROUND(SUM(M1068,M1069,M1070,M1071,-M1072,-M1073),3)</formula>
    </cfRule>
  </conditionalFormatting>
  <conditionalFormatting sqref="O1074">
    <cfRule type="expression" dxfId="282" priority="252" stopIfTrue="1">
      <formula>O1074&lt;&gt;ROUND(SUM(O1068,O1069,O1070,O1071,-O1072,-O1073),3)</formula>
    </cfRule>
  </conditionalFormatting>
  <conditionalFormatting sqref="E1098">
    <cfRule type="expression" dxfId="281" priority="253" stopIfTrue="1">
      <formula>E1098&lt;&gt;ROUND(SUM(E1099,E1101,E1116),3)</formula>
    </cfRule>
  </conditionalFormatting>
  <conditionalFormatting sqref="G1098">
    <cfRule type="expression" dxfId="280" priority="254" stopIfTrue="1">
      <formula>G1098&lt;&gt;ROUND(SUM(G1099,G1101,G1116),3)</formula>
    </cfRule>
  </conditionalFormatting>
  <conditionalFormatting sqref="I1098">
    <cfRule type="expression" dxfId="279" priority="255" stopIfTrue="1">
      <formula>I1098&lt;&gt;ROUND(SUM(I1099,I1101,I1116),3)</formula>
    </cfRule>
  </conditionalFormatting>
  <conditionalFormatting sqref="K1098">
    <cfRule type="expression" dxfId="278" priority="256" stopIfTrue="1">
      <formula>K1098&lt;&gt;ROUND(SUM(K1099,K1101,K1116),3)</formula>
    </cfRule>
  </conditionalFormatting>
  <conditionalFormatting sqref="M1098">
    <cfRule type="expression" dxfId="277" priority="257" stopIfTrue="1">
      <formula>M1098&lt;&gt;ROUND(SUM(M1099,M1101,M1116),3)</formula>
    </cfRule>
  </conditionalFormatting>
  <conditionalFormatting sqref="O1098">
    <cfRule type="expression" dxfId="276" priority="258" stopIfTrue="1">
      <formula>O1098&lt;&gt;ROUND(SUM(O1099,O1101,O1116),3)</formula>
    </cfRule>
  </conditionalFormatting>
  <conditionalFormatting sqref="E1126">
    <cfRule type="expression" dxfId="275" priority="259" stopIfTrue="1">
      <formula>E1126&lt;&gt;ROUND(SUM(E1123,E1124,E1,-E1,-E1125),3)</formula>
    </cfRule>
  </conditionalFormatting>
  <conditionalFormatting sqref="G1126">
    <cfRule type="expression" dxfId="274" priority="260" stopIfTrue="1">
      <formula>G1126&lt;&gt;ROUND(SUM(G1123,G1124,G1,-G1,-G1125),3)</formula>
    </cfRule>
  </conditionalFormatting>
  <conditionalFormatting sqref="I1126">
    <cfRule type="expression" dxfId="273" priority="261" stopIfTrue="1">
      <formula>I1126&lt;&gt;ROUND(SUM(I1123,I1124,I1,-I1,-I1125),3)</formula>
    </cfRule>
  </conditionalFormatting>
  <conditionalFormatting sqref="K1126">
    <cfRule type="expression" dxfId="272" priority="262" stopIfTrue="1">
      <formula>K1126&lt;&gt;ROUND(SUM(K1123,K1124,K1,-K1,-K1125),3)</formula>
    </cfRule>
  </conditionalFormatting>
  <conditionalFormatting sqref="M1126">
    <cfRule type="expression" dxfId="271" priority="263" stopIfTrue="1">
      <formula>M1126&lt;&gt;ROUND(SUM(M1123,M1124,M1,-M1,-M1125),3)</formula>
    </cfRule>
  </conditionalFormatting>
  <conditionalFormatting sqref="O1126">
    <cfRule type="expression" dxfId="270" priority="264" stopIfTrue="1">
      <formula>O1126&lt;&gt;ROUND(SUM(O1123,O1124,O1,-O1,-O1125),3)</formula>
    </cfRule>
  </conditionalFormatting>
  <conditionalFormatting sqref="E1150">
    <cfRule type="expression" dxfId="269" priority="265" stopIfTrue="1">
      <formula>E1150&lt;&gt;ROUND(SUM(E1151,E1153,E1168,E1171),3)</formula>
    </cfRule>
  </conditionalFormatting>
  <conditionalFormatting sqref="G1150">
    <cfRule type="expression" dxfId="268" priority="266" stopIfTrue="1">
      <formula>G1150&lt;&gt;ROUND(SUM(G1151,G1153,G1168,G1171),3)</formula>
    </cfRule>
  </conditionalFormatting>
  <conditionalFormatting sqref="I1150">
    <cfRule type="expression" dxfId="267" priority="267" stopIfTrue="1">
      <formula>I1150&lt;&gt;ROUND(SUM(I1151,I1153,I1168,I1171),3)</formula>
    </cfRule>
  </conditionalFormatting>
  <conditionalFormatting sqref="K1150">
    <cfRule type="expression" dxfId="266" priority="268" stopIfTrue="1">
      <formula>K1150&lt;&gt;ROUND(SUM(K1151,K1153,K1168,K1171),3)</formula>
    </cfRule>
  </conditionalFormatting>
  <conditionalFormatting sqref="M1150">
    <cfRule type="expression" dxfId="265" priority="269" stopIfTrue="1">
      <formula>M1150&lt;&gt;ROUND(SUM(M1151,M1153,M1168,M1171),3)</formula>
    </cfRule>
  </conditionalFormatting>
  <conditionalFormatting sqref="O1150">
    <cfRule type="expression" dxfId="264" priority="270" stopIfTrue="1">
      <formula>O1150&lt;&gt;ROUND(SUM(O1151,O1153,O1168,O1171),3)</formula>
    </cfRule>
  </conditionalFormatting>
  <conditionalFormatting sqref="E1183">
    <cfRule type="expression" dxfId="263" priority="271" stopIfTrue="1">
      <formula>E1183&lt;&gt;ROUND(SUM(E1176,E1179,E1180,-E1181,-E1182),3)</formula>
    </cfRule>
  </conditionalFormatting>
  <conditionalFormatting sqref="G1183">
    <cfRule type="expression" dxfId="262" priority="272" stopIfTrue="1">
      <formula>G1183&lt;&gt;ROUND(SUM(G1176,G1179,G1180,-G1181,-G1182),3)</formula>
    </cfRule>
  </conditionalFormatting>
  <conditionalFormatting sqref="I1183">
    <cfRule type="expression" dxfId="261" priority="273" stopIfTrue="1">
      <formula>I1183&lt;&gt;ROUND(SUM(I1176,I1179,I1180,-I1181,-I1182),3)</formula>
    </cfRule>
  </conditionalFormatting>
  <conditionalFormatting sqref="K1183">
    <cfRule type="expression" dxfId="260" priority="274" stopIfTrue="1">
      <formula>K1183&lt;&gt;ROUND(SUM(K1176,K1179,K1180,-K1181,-K1182),3)</formula>
    </cfRule>
  </conditionalFormatting>
  <conditionalFormatting sqref="M1183">
    <cfRule type="expression" dxfId="259" priority="275" stopIfTrue="1">
      <formula>M1183&lt;&gt;ROUND(SUM(M1176,M1179,M1180,-M1181,-M1182),3)</formula>
    </cfRule>
  </conditionalFormatting>
  <conditionalFormatting sqref="O1183">
    <cfRule type="expression" dxfId="258" priority="276" stopIfTrue="1">
      <formula>O1183&lt;&gt;ROUND(SUM(O1176,O1179,O1180,-O1181,-O1182),3)</formula>
    </cfRule>
  </conditionalFormatting>
  <conditionalFormatting sqref="E1200">
    <cfRule type="expression" dxfId="257" priority="277" stopIfTrue="1">
      <formula>E1200&lt;&gt;ROUND(SUM(E1201,E1203,E1218,E1),3)</formula>
    </cfRule>
  </conditionalFormatting>
  <conditionalFormatting sqref="G1200">
    <cfRule type="expression" dxfId="256" priority="278" stopIfTrue="1">
      <formula>G1200&lt;&gt;ROUND(SUM(G1201,G1203,G1218,G1),3)</formula>
    </cfRule>
  </conditionalFormatting>
  <conditionalFormatting sqref="I1200">
    <cfRule type="expression" dxfId="255" priority="279" stopIfTrue="1">
      <formula>I1200&lt;&gt;ROUND(SUM(I1201,I1203,I1218,I1),3)</formula>
    </cfRule>
  </conditionalFormatting>
  <conditionalFormatting sqref="K1200">
    <cfRule type="expression" dxfId="254" priority="280" stopIfTrue="1">
      <formula>K1200&lt;&gt;ROUND(SUM(K1201,K1203,K1218,K1),3)</formula>
    </cfRule>
  </conditionalFormatting>
  <conditionalFormatting sqref="M1200">
    <cfRule type="expression" dxfId="253" priority="281" stopIfTrue="1">
      <formula>M1200&lt;&gt;ROUND(SUM(M1201,M1203,M1218,M1),3)</formula>
    </cfRule>
  </conditionalFormatting>
  <conditionalFormatting sqref="O1200">
    <cfRule type="expression" dxfId="252" priority="282" stopIfTrue="1">
      <formula>O1200&lt;&gt;ROUND(SUM(O1201,O1203,O1218,O1),3)</formula>
    </cfRule>
  </conditionalFormatting>
  <conditionalFormatting sqref="E1230">
    <cfRule type="expression" dxfId="251" priority="283" stopIfTrue="1">
      <formula>E1230&lt;&gt;ROUND(SUM(E1223,E1224,E1225,E1226,-E1227,-E1228,-E1229),3)</formula>
    </cfRule>
  </conditionalFormatting>
  <conditionalFormatting sqref="G1230">
    <cfRule type="expression" dxfId="250" priority="284" stopIfTrue="1">
      <formula>G1230&lt;&gt;ROUND(SUM(G1223,G1224,G1225,G1226,-G1227,-G1228,-G1229),3)</formula>
    </cfRule>
  </conditionalFormatting>
  <conditionalFormatting sqref="I1230">
    <cfRule type="expression" dxfId="249" priority="285" stopIfTrue="1">
      <formula>I1230&lt;&gt;ROUND(SUM(I1223,I1224,I1225,I1226,-I1227,-I1228,-I1229),3)</formula>
    </cfRule>
  </conditionalFormatting>
  <conditionalFormatting sqref="K1230">
    <cfRule type="expression" dxfId="248" priority="286" stopIfTrue="1">
      <formula>K1230&lt;&gt;ROUND(SUM(K1223,K1224,K1225,K1226,-K1227,-K1228,-K1229),3)</formula>
    </cfRule>
  </conditionalFormatting>
  <conditionalFormatting sqref="M1230">
    <cfRule type="expression" dxfId="247" priority="287" stopIfTrue="1">
      <formula>M1230&lt;&gt;ROUND(SUM(M1223,M1224,M1225,M1226,-M1227,-M1228,-M1229),3)</formula>
    </cfRule>
  </conditionalFormatting>
  <conditionalFormatting sqref="O1230">
    <cfRule type="expression" dxfId="246" priority="288" stopIfTrue="1">
      <formula>O1230&lt;&gt;ROUND(SUM(O1223,O1224,O1225,O1226,-O1227,-O1228,-O1229),3)</formula>
    </cfRule>
  </conditionalFormatting>
  <conditionalFormatting sqref="E1255">
    <cfRule type="expression" dxfId="245" priority="289" stopIfTrue="1">
      <formula>E1255&lt;&gt;ROUND(SUM(E1256,E1258,E1273,E1277),3)</formula>
    </cfRule>
  </conditionalFormatting>
  <conditionalFormatting sqref="G1255">
    <cfRule type="expression" dxfId="244" priority="290" stopIfTrue="1">
      <formula>G1255&lt;&gt;ROUND(SUM(G1256,G1258,G1273,G1277),3)</formula>
    </cfRule>
  </conditionalFormatting>
  <conditionalFormatting sqref="I1255">
    <cfRule type="expression" dxfId="243" priority="291" stopIfTrue="1">
      <formula>I1255&lt;&gt;ROUND(SUM(I1256,I1258,I1273,I1277),3)</formula>
    </cfRule>
  </conditionalFormatting>
  <conditionalFormatting sqref="K1255">
    <cfRule type="expression" dxfId="242" priority="292" stopIfTrue="1">
      <formula>K1255&lt;&gt;ROUND(SUM(K1256,K1258,K1273,K1277),3)</formula>
    </cfRule>
  </conditionalFormatting>
  <conditionalFormatting sqref="M1255">
    <cfRule type="expression" dxfId="241" priority="293" stopIfTrue="1">
      <formula>M1255&lt;&gt;ROUND(SUM(M1256,M1258,M1273,M1277),3)</formula>
    </cfRule>
  </conditionalFormatting>
  <conditionalFormatting sqref="O1255">
    <cfRule type="expression" dxfId="240" priority="294" stopIfTrue="1">
      <formula>O1255&lt;&gt;ROUND(SUM(O1256,O1258,O1273,O1277),3)</formula>
    </cfRule>
  </conditionalFormatting>
  <hyperlinks>
    <hyperlink ref="A1" location="Navigation!A1" display="Back to 'Navigation'" xr:uid="{2D191556-6459-431A-AE0E-42856372A0CE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14E2D-6D73-4EB6-9DCE-83FB7AE2697F}">
  <sheetPr codeName="GAS">
    <tabColor rgb="FFBF8F00"/>
  </sheetPr>
  <dimension ref="A1:P275"/>
  <sheetViews>
    <sheetView workbookViewId="0">
      <pane xSplit="3" ySplit="1" topLeftCell="D2" activePane="bottomRight" state="frozenSplit"/>
      <selection pane="topRight" activeCell="D1" sqref="D1"/>
      <selection pane="bottomLeft" activeCell="A2" sqref="A2"/>
      <selection pane="bottomRight" activeCell="E3" sqref="E3"/>
    </sheetView>
  </sheetViews>
  <sheetFormatPr defaultRowHeight="12" outlineLevelRow="1" x14ac:dyDescent="0.2"/>
  <cols>
    <col min="1" max="1" width="9.7109375" style="37" customWidth="1"/>
    <col min="2" max="2" width="50.7109375" style="37" customWidth="1"/>
    <col min="3" max="4" width="5.7109375" style="37" customWidth="1"/>
    <col min="5" max="5" width="10.7109375" style="38" customWidth="1"/>
    <col min="6" max="6" width="2.7109375" style="38" customWidth="1"/>
    <col min="7" max="7" width="10.7109375" style="38" customWidth="1"/>
    <col min="8" max="8" width="2.7109375" style="38" customWidth="1"/>
    <col min="9" max="9" width="10.7109375" style="38" customWidth="1"/>
    <col min="10" max="10" width="2.7109375" style="38" customWidth="1"/>
    <col min="11" max="11" width="10.7109375" style="38" customWidth="1"/>
    <col min="12" max="12" width="2.7109375" style="38" customWidth="1"/>
    <col min="13" max="13" width="10.7109375" style="38" customWidth="1"/>
    <col min="14" max="14" width="2.7109375" style="38" customWidth="1"/>
    <col min="15" max="15" width="10.7109375" style="38" customWidth="1"/>
    <col min="16" max="16" width="2.7109375" style="38" customWidth="1"/>
    <col min="17" max="16384" width="9.140625" style="37"/>
  </cols>
  <sheetData>
    <row r="1" spans="1:16" x14ac:dyDescent="0.2">
      <c r="A1" s="36" t="s">
        <v>1150</v>
      </c>
    </row>
    <row r="2" spans="1:16" ht="16.5" x14ac:dyDescent="0.3">
      <c r="A2" s="41" t="s">
        <v>2647</v>
      </c>
      <c r="B2" s="41"/>
      <c r="C2" s="41"/>
      <c r="D2" s="41" t="s">
        <v>29</v>
      </c>
      <c r="E2" s="42">
        <v>2018</v>
      </c>
      <c r="F2" s="42" t="s">
        <v>30</v>
      </c>
      <c r="G2" s="42">
        <v>2019</v>
      </c>
      <c r="H2" s="42" t="s">
        <v>30</v>
      </c>
      <c r="I2" s="42">
        <v>2020</v>
      </c>
      <c r="J2" s="42" t="s">
        <v>30</v>
      </c>
      <c r="K2" s="42">
        <v>2021</v>
      </c>
      <c r="L2" s="42" t="s">
        <v>30</v>
      </c>
      <c r="M2" s="42">
        <v>2022</v>
      </c>
      <c r="N2" s="42" t="s">
        <v>30</v>
      </c>
      <c r="O2" s="42">
        <v>2023</v>
      </c>
      <c r="P2" s="42" t="s">
        <v>30</v>
      </c>
    </row>
    <row r="3" spans="1:16" x14ac:dyDescent="0.2">
      <c r="A3" s="37" t="s">
        <v>2648</v>
      </c>
      <c r="B3" s="37" t="s">
        <v>32</v>
      </c>
      <c r="C3" s="37" t="s">
        <v>33</v>
      </c>
      <c r="D3" s="37" t="s">
        <v>2649</v>
      </c>
    </row>
    <row r="4" spans="1:16" x14ac:dyDescent="0.2">
      <c r="A4" s="37" t="s">
        <v>2650</v>
      </c>
      <c r="B4" s="37" t="s">
        <v>36</v>
      </c>
      <c r="C4" s="37" t="s">
        <v>33</v>
      </c>
      <c r="D4" s="37" t="s">
        <v>2649</v>
      </c>
    </row>
    <row r="5" spans="1:16" x14ac:dyDescent="0.2">
      <c r="A5" s="37" t="s">
        <v>2651</v>
      </c>
      <c r="B5" s="37" t="s">
        <v>38</v>
      </c>
      <c r="C5" s="37" t="s">
        <v>33</v>
      </c>
      <c r="D5" s="37" t="s">
        <v>2649</v>
      </c>
    </row>
    <row r="6" spans="1:16" x14ac:dyDescent="0.2">
      <c r="A6" s="37" t="s">
        <v>2652</v>
      </c>
      <c r="B6" s="37" t="s">
        <v>40</v>
      </c>
      <c r="C6" s="37" t="s">
        <v>33</v>
      </c>
      <c r="D6" s="37" t="s">
        <v>2649</v>
      </c>
    </row>
    <row r="7" spans="1:16" x14ac:dyDescent="0.2">
      <c r="A7" s="37" t="s">
        <v>2653</v>
      </c>
      <c r="B7" s="37" t="s">
        <v>42</v>
      </c>
      <c r="C7" s="37" t="s">
        <v>33</v>
      </c>
      <c r="D7" s="37" t="s">
        <v>2649</v>
      </c>
    </row>
    <row r="8" spans="1:16" x14ac:dyDescent="0.2">
      <c r="A8" s="37" t="s">
        <v>2654</v>
      </c>
      <c r="B8" s="37" t="s">
        <v>1402</v>
      </c>
      <c r="C8" s="37" t="s">
        <v>33</v>
      </c>
      <c r="D8" s="37" t="s">
        <v>2649</v>
      </c>
    </row>
    <row r="9" spans="1:16" x14ac:dyDescent="0.2">
      <c r="A9" s="37" t="s">
        <v>2655</v>
      </c>
      <c r="B9" s="37" t="s">
        <v>44</v>
      </c>
      <c r="C9" s="37" t="s">
        <v>33</v>
      </c>
      <c r="D9" s="37" t="s">
        <v>2649</v>
      </c>
    </row>
    <row r="10" spans="1:16" x14ac:dyDescent="0.2">
      <c r="A10" s="43" t="s">
        <v>2656</v>
      </c>
      <c r="B10" s="43" t="s">
        <v>46</v>
      </c>
      <c r="C10" s="43" t="s">
        <v>2657</v>
      </c>
      <c r="D10" s="43" t="s">
        <v>2649</v>
      </c>
      <c r="E10" s="44">
        <f>ROUND(SUM(E3,E4,E5,-E6,-E7,-E8,-E9),3)</f>
        <v>0</v>
      </c>
      <c r="F10" s="45"/>
      <c r="G10" s="44">
        <f>ROUND(SUM(G3,G4,G5,-G6,-G7,-G8,-G9),3)</f>
        <v>0</v>
      </c>
      <c r="H10" s="45"/>
      <c r="I10" s="44">
        <f>ROUND(SUM(I3,I4,I5,-I6,-I7,-I8,-I9),3)</f>
        <v>0</v>
      </c>
      <c r="J10" s="45"/>
      <c r="K10" s="44">
        <f>ROUND(SUM(K3,K4,K5,-K6,-K7,-K8,-K9),3)</f>
        <v>0</v>
      </c>
      <c r="L10" s="45"/>
      <c r="M10" s="44">
        <f>ROUND(SUM(M3,M4,M5,-M6,-M7,-M8,-M9),3)</f>
        <v>0</v>
      </c>
      <c r="N10" s="45"/>
      <c r="O10" s="44">
        <f>ROUND(SUM(O3,O4,O5,-O6,-O7,-O8,-O9),3)</f>
        <v>0</v>
      </c>
      <c r="P10" s="45"/>
    </row>
    <row r="11" spans="1:16" x14ac:dyDescent="0.2">
      <c r="A11" s="49" t="s">
        <v>2658</v>
      </c>
      <c r="B11" s="49" t="s">
        <v>49</v>
      </c>
      <c r="C11" s="49" t="s">
        <v>2659</v>
      </c>
      <c r="D11" s="49" t="s">
        <v>2649</v>
      </c>
      <c r="E11" s="50">
        <f>ROUND(SUM(-E12,-E26,-E38,E10,-E39),3)</f>
        <v>0</v>
      </c>
      <c r="F11" s="51"/>
      <c r="G11" s="50">
        <f>ROUND(SUM(-G12,-G26,-G38,G10,-G39),3)</f>
        <v>0</v>
      </c>
      <c r="H11" s="51"/>
      <c r="I11" s="50">
        <f>ROUND(SUM(-I12,-I26,-I38,I10,-I39),3)</f>
        <v>0</v>
      </c>
      <c r="J11" s="51"/>
      <c r="K11" s="50">
        <f>ROUND(SUM(-K12,-K26,-K38,K10,-K39),3)</f>
        <v>0</v>
      </c>
      <c r="L11" s="51"/>
      <c r="M11" s="50">
        <f>ROUND(SUM(-M12,-M26,-M38,M10,-M39),3)</f>
        <v>0</v>
      </c>
      <c r="N11" s="51"/>
      <c r="O11" s="50">
        <f>ROUND(SUM(-O12,-O26,-O38,O10,-O39),3)</f>
        <v>0</v>
      </c>
      <c r="P11" s="51"/>
    </row>
    <row r="12" spans="1:16" x14ac:dyDescent="0.2">
      <c r="A12" s="49" t="s">
        <v>2660</v>
      </c>
      <c r="B12" s="49" t="s">
        <v>52</v>
      </c>
      <c r="C12" s="49" t="s">
        <v>2661</v>
      </c>
      <c r="D12" s="49" t="s">
        <v>2649</v>
      </c>
      <c r="E12" s="50">
        <f>ROUND(SUM(E20,E21,E22,E23,E24,E13,E25),3)</f>
        <v>0</v>
      </c>
      <c r="F12" s="51"/>
      <c r="G12" s="50">
        <f>ROUND(SUM(G20,G21,G22,G23,G24,G13,G25),3)</f>
        <v>0</v>
      </c>
      <c r="H12" s="51"/>
      <c r="I12" s="50">
        <f>ROUND(SUM(I20,I21,I22,I23,I24,I13,I25),3)</f>
        <v>0</v>
      </c>
      <c r="J12" s="51"/>
      <c r="K12" s="50">
        <f>ROUND(SUM(K20,K21,K22,K23,K24,K13,K25),3)</f>
        <v>0</v>
      </c>
      <c r="L12" s="51"/>
      <c r="M12" s="50">
        <f>ROUND(SUM(M20,M21,M22,M23,M24,M13,M25),3)</f>
        <v>0</v>
      </c>
      <c r="N12" s="51"/>
      <c r="O12" s="50">
        <f>ROUND(SUM(O20,O21,O22,O23,O24,O13,O25),3)</f>
        <v>0</v>
      </c>
      <c r="P12" s="51"/>
    </row>
    <row r="13" spans="1:16" x14ac:dyDescent="0.2">
      <c r="A13" s="52" t="s">
        <v>2662</v>
      </c>
      <c r="B13" s="52" t="s">
        <v>55</v>
      </c>
      <c r="C13" s="52" t="s">
        <v>33</v>
      </c>
      <c r="D13" s="52" t="s">
        <v>2649</v>
      </c>
      <c r="E13" s="53">
        <f>ROUND(SUM(E14,E15,E16,E17,E18,E19),3)</f>
        <v>0</v>
      </c>
      <c r="F13" s="54"/>
      <c r="G13" s="53">
        <f>ROUND(SUM(G14,G15,G16,G17,G18,G19),3)</f>
        <v>0</v>
      </c>
      <c r="H13" s="54"/>
      <c r="I13" s="53">
        <f>ROUND(SUM(I14,I15,I16,I17,I18,I19),3)</f>
        <v>0</v>
      </c>
      <c r="J13" s="54"/>
      <c r="K13" s="53">
        <f>ROUND(SUM(K14,K15,K16,K17,K18,K19),3)</f>
        <v>0</v>
      </c>
      <c r="L13" s="54"/>
      <c r="M13" s="53">
        <f>ROUND(SUM(M14,M15,M16,M17,M18,M19),3)</f>
        <v>0</v>
      </c>
      <c r="N13" s="54"/>
      <c r="O13" s="53">
        <f>ROUND(SUM(O14,O15,O16,O17,O18,O19),3)</f>
        <v>0</v>
      </c>
      <c r="P13" s="54"/>
    </row>
    <row r="14" spans="1:16" x14ac:dyDescent="0.2">
      <c r="A14" s="37" t="s">
        <v>2663</v>
      </c>
      <c r="B14" s="37" t="s">
        <v>57</v>
      </c>
      <c r="C14" s="37" t="s">
        <v>33</v>
      </c>
      <c r="D14" s="37" t="s">
        <v>2649</v>
      </c>
    </row>
    <row r="15" spans="1:16" x14ac:dyDescent="0.2">
      <c r="A15" s="37" t="s">
        <v>2664</v>
      </c>
      <c r="B15" s="37" t="s">
        <v>59</v>
      </c>
      <c r="C15" s="37" t="s">
        <v>33</v>
      </c>
      <c r="D15" s="37" t="s">
        <v>2649</v>
      </c>
    </row>
    <row r="16" spans="1:16" x14ac:dyDescent="0.2">
      <c r="A16" s="37" t="s">
        <v>2665</v>
      </c>
      <c r="B16" s="37" t="s">
        <v>61</v>
      </c>
      <c r="C16" s="37" t="s">
        <v>33</v>
      </c>
      <c r="D16" s="37" t="s">
        <v>2649</v>
      </c>
    </row>
    <row r="17" spans="1:16" x14ac:dyDescent="0.2">
      <c r="A17" s="37" t="s">
        <v>2666</v>
      </c>
      <c r="B17" s="37" t="s">
        <v>63</v>
      </c>
      <c r="C17" s="37" t="s">
        <v>33</v>
      </c>
      <c r="D17" s="37" t="s">
        <v>2649</v>
      </c>
    </row>
    <row r="18" spans="1:16" x14ac:dyDescent="0.2">
      <c r="A18" s="37" t="s">
        <v>2667</v>
      </c>
      <c r="B18" s="37" t="s">
        <v>65</v>
      </c>
      <c r="C18" s="37" t="s">
        <v>33</v>
      </c>
      <c r="D18" s="37" t="s">
        <v>2649</v>
      </c>
    </row>
    <row r="19" spans="1:16" x14ac:dyDescent="0.2">
      <c r="A19" s="37" t="s">
        <v>2668</v>
      </c>
      <c r="B19" s="37" t="s">
        <v>67</v>
      </c>
      <c r="C19" s="37" t="s">
        <v>33</v>
      </c>
      <c r="D19" s="37" t="s">
        <v>2649</v>
      </c>
    </row>
    <row r="20" spans="1:16" x14ac:dyDescent="0.2">
      <c r="A20" s="37" t="s">
        <v>2669</v>
      </c>
      <c r="B20" s="37" t="s">
        <v>69</v>
      </c>
      <c r="C20" s="37" t="s">
        <v>33</v>
      </c>
      <c r="D20" s="37" t="s">
        <v>2649</v>
      </c>
    </row>
    <row r="21" spans="1:16" x14ac:dyDescent="0.2">
      <c r="A21" s="37" t="s">
        <v>2670</v>
      </c>
      <c r="B21" s="37" t="s">
        <v>71</v>
      </c>
      <c r="C21" s="37" t="s">
        <v>33</v>
      </c>
      <c r="D21" s="37" t="s">
        <v>2649</v>
      </c>
    </row>
    <row r="22" spans="1:16" x14ac:dyDescent="0.2">
      <c r="A22" s="37" t="s">
        <v>2671</v>
      </c>
      <c r="B22" s="37" t="s">
        <v>75</v>
      </c>
      <c r="C22" s="37" t="s">
        <v>33</v>
      </c>
      <c r="D22" s="37" t="s">
        <v>2649</v>
      </c>
    </row>
    <row r="23" spans="1:16" x14ac:dyDescent="0.2">
      <c r="A23" s="37" t="s">
        <v>2672</v>
      </c>
      <c r="B23" s="37" t="s">
        <v>2673</v>
      </c>
      <c r="C23" s="37" t="s">
        <v>33</v>
      </c>
      <c r="D23" s="37" t="s">
        <v>2649</v>
      </c>
    </row>
    <row r="24" spans="1:16" x14ac:dyDescent="0.2">
      <c r="A24" s="37" t="s">
        <v>2674</v>
      </c>
      <c r="B24" s="37" t="s">
        <v>90</v>
      </c>
      <c r="C24" s="37" t="s">
        <v>33</v>
      </c>
      <c r="D24" s="37" t="s">
        <v>2649</v>
      </c>
    </row>
    <row r="25" spans="1:16" x14ac:dyDescent="0.2">
      <c r="A25" s="37" t="s">
        <v>2675</v>
      </c>
      <c r="B25" s="37" t="s">
        <v>79</v>
      </c>
      <c r="C25" s="37" t="s">
        <v>33</v>
      </c>
      <c r="D25" s="37" t="s">
        <v>2649</v>
      </c>
    </row>
    <row r="26" spans="1:16" x14ac:dyDescent="0.2">
      <c r="A26" s="52" t="s">
        <v>2676</v>
      </c>
      <c r="B26" s="52" t="s">
        <v>81</v>
      </c>
      <c r="C26" s="52" t="s">
        <v>2677</v>
      </c>
      <c r="D26" s="52" t="s">
        <v>2649</v>
      </c>
      <c r="E26" s="53">
        <f>ROUND(SUM(E27,E28,E29,E30,E31,E32,E33,E37,E34,E35,E36),3)</f>
        <v>0</v>
      </c>
      <c r="F26" s="54"/>
      <c r="G26" s="53">
        <f>ROUND(SUM(G27,G28,G29,G30,G31,G32,G33,G37,G34,G35,G36),3)</f>
        <v>0</v>
      </c>
      <c r="H26" s="54"/>
      <c r="I26" s="53">
        <f>ROUND(SUM(I27,I28,I29,I30,I31,I32,I33,I37,I34,I35,I36),3)</f>
        <v>0</v>
      </c>
      <c r="J26" s="54"/>
      <c r="K26" s="53">
        <f>ROUND(SUM(K27,K28,K29,K30,K31,K32,K33,K37,K34,K35,K36),3)</f>
        <v>0</v>
      </c>
      <c r="L26" s="54"/>
      <c r="M26" s="53">
        <f>ROUND(SUM(M27,M28,M29,M30,M31,M32,M33,M37,M34,M35,M36),3)</f>
        <v>0</v>
      </c>
      <c r="N26" s="54"/>
      <c r="O26" s="53">
        <f>ROUND(SUM(O27,O28,O29,O30,O31,O32,O33,O37,O34,O35,O36),3)</f>
        <v>0</v>
      </c>
      <c r="P26" s="54"/>
    </row>
    <row r="27" spans="1:16" x14ac:dyDescent="0.2">
      <c r="A27" s="37" t="s">
        <v>2678</v>
      </c>
      <c r="B27" s="37" t="s">
        <v>84</v>
      </c>
      <c r="C27" s="37" t="s">
        <v>33</v>
      </c>
      <c r="D27" s="37" t="s">
        <v>2649</v>
      </c>
    </row>
    <row r="28" spans="1:16" x14ac:dyDescent="0.2">
      <c r="A28" s="37" t="s">
        <v>2679</v>
      </c>
      <c r="B28" s="37" t="s">
        <v>1180</v>
      </c>
      <c r="C28" s="37" t="s">
        <v>33</v>
      </c>
      <c r="D28" s="37" t="s">
        <v>2649</v>
      </c>
    </row>
    <row r="29" spans="1:16" x14ac:dyDescent="0.2">
      <c r="A29" s="37" t="s">
        <v>2680</v>
      </c>
      <c r="B29" s="37" t="s">
        <v>69</v>
      </c>
      <c r="C29" s="37" t="s">
        <v>33</v>
      </c>
      <c r="D29" s="37" t="s">
        <v>2649</v>
      </c>
    </row>
    <row r="30" spans="1:16" x14ac:dyDescent="0.2">
      <c r="A30" s="37" t="s">
        <v>2681</v>
      </c>
      <c r="B30" s="37" t="s">
        <v>71</v>
      </c>
      <c r="C30" s="37" t="s">
        <v>33</v>
      </c>
      <c r="D30" s="37" t="s">
        <v>2649</v>
      </c>
    </row>
    <row r="31" spans="1:16" x14ac:dyDescent="0.2">
      <c r="A31" s="37" t="s">
        <v>2682</v>
      </c>
      <c r="B31" s="37" t="s">
        <v>75</v>
      </c>
      <c r="C31" s="37" t="s">
        <v>33</v>
      </c>
      <c r="D31" s="37" t="s">
        <v>2649</v>
      </c>
    </row>
    <row r="32" spans="1:16" x14ac:dyDescent="0.2">
      <c r="A32" s="37" t="s">
        <v>2683</v>
      </c>
      <c r="B32" s="37" t="s">
        <v>90</v>
      </c>
      <c r="C32" s="37" t="s">
        <v>33</v>
      </c>
      <c r="D32" s="37" t="s">
        <v>2649</v>
      </c>
    </row>
    <row r="33" spans="1:16" x14ac:dyDescent="0.2">
      <c r="A33" s="37" t="s">
        <v>2684</v>
      </c>
      <c r="B33" s="37" t="s">
        <v>92</v>
      </c>
      <c r="C33" s="37" t="s">
        <v>33</v>
      </c>
      <c r="D33" s="37" t="s">
        <v>2649</v>
      </c>
    </row>
    <row r="34" spans="1:16" x14ac:dyDescent="0.2">
      <c r="A34" s="37" t="s">
        <v>2685</v>
      </c>
      <c r="B34" s="37" t="s">
        <v>1249</v>
      </c>
      <c r="C34" s="37" t="s">
        <v>33</v>
      </c>
      <c r="D34" s="37" t="s">
        <v>2649</v>
      </c>
    </row>
    <row r="35" spans="1:16" x14ac:dyDescent="0.2">
      <c r="A35" s="37" t="s">
        <v>2686</v>
      </c>
      <c r="B35" s="37" t="s">
        <v>2687</v>
      </c>
      <c r="C35" s="37" t="s">
        <v>33</v>
      </c>
      <c r="D35" s="37" t="s">
        <v>2649</v>
      </c>
    </row>
    <row r="36" spans="1:16" x14ac:dyDescent="0.2">
      <c r="A36" s="37" t="s">
        <v>2688</v>
      </c>
      <c r="B36" s="37" t="s">
        <v>2689</v>
      </c>
      <c r="C36" s="37" t="s">
        <v>33</v>
      </c>
      <c r="D36" s="37" t="s">
        <v>2649</v>
      </c>
    </row>
    <row r="37" spans="1:16" x14ac:dyDescent="0.2">
      <c r="A37" s="37" t="s">
        <v>2690</v>
      </c>
      <c r="B37" s="37" t="s">
        <v>96</v>
      </c>
      <c r="C37" s="37" t="s">
        <v>33</v>
      </c>
      <c r="D37" s="37" t="s">
        <v>2649</v>
      </c>
    </row>
    <row r="38" spans="1:16" x14ac:dyDescent="0.2">
      <c r="A38" s="37" t="s">
        <v>2691</v>
      </c>
      <c r="B38" s="37" t="s">
        <v>98</v>
      </c>
      <c r="C38" s="37" t="s">
        <v>33</v>
      </c>
      <c r="D38" s="37" t="s">
        <v>2649</v>
      </c>
    </row>
    <row r="39" spans="1:16" x14ac:dyDescent="0.2">
      <c r="A39" s="46" t="s">
        <v>2692</v>
      </c>
      <c r="B39" s="46" t="s">
        <v>100</v>
      </c>
      <c r="C39" s="46" t="s">
        <v>2693</v>
      </c>
      <c r="D39" s="46" t="s">
        <v>2649</v>
      </c>
      <c r="E39" s="47">
        <f>ROUND(SUM(E40,E42,E57,E62),3)</f>
        <v>0</v>
      </c>
      <c r="F39" s="48"/>
      <c r="G39" s="47">
        <f>ROUND(SUM(G40,G42,G57,G62),3)</f>
        <v>0</v>
      </c>
      <c r="H39" s="48"/>
      <c r="I39" s="47">
        <f>ROUND(SUM(I40,I42,I57,I62),3)</f>
        <v>0</v>
      </c>
      <c r="J39" s="48"/>
      <c r="K39" s="47">
        <f>ROUND(SUM(K40,K42,K57,K62),3)</f>
        <v>0</v>
      </c>
      <c r="L39" s="48"/>
      <c r="M39" s="47">
        <f>ROUND(SUM(M40,M42,M57,M62),3)</f>
        <v>0</v>
      </c>
      <c r="N39" s="48"/>
      <c r="O39" s="47">
        <f>ROUND(SUM(O40,O42,O57,O62),3)</f>
        <v>0</v>
      </c>
      <c r="P39" s="48"/>
    </row>
    <row r="40" spans="1:16" x14ac:dyDescent="0.2">
      <c r="A40" s="37" t="s">
        <v>2694</v>
      </c>
      <c r="B40" s="37" t="s">
        <v>103</v>
      </c>
      <c r="C40" s="37" t="s">
        <v>33</v>
      </c>
      <c r="D40" s="37" t="s">
        <v>2649</v>
      </c>
    </row>
    <row r="41" spans="1:16" x14ac:dyDescent="0.2">
      <c r="A41" s="49" t="s">
        <v>2695</v>
      </c>
      <c r="B41" s="49" t="s">
        <v>105</v>
      </c>
      <c r="C41" s="49" t="s">
        <v>2696</v>
      </c>
      <c r="D41" s="49" t="s">
        <v>2649</v>
      </c>
      <c r="E41" s="50">
        <f>ROUND(SUM(E42,E57,E62),3)</f>
        <v>0</v>
      </c>
      <c r="F41" s="51"/>
      <c r="G41" s="50">
        <f>ROUND(SUM(G42,G57,G62),3)</f>
        <v>0</v>
      </c>
      <c r="H41" s="51"/>
      <c r="I41" s="50">
        <f>ROUND(SUM(I42,I57,I62),3)</f>
        <v>0</v>
      </c>
      <c r="J41" s="51"/>
      <c r="K41" s="50">
        <f>ROUND(SUM(K42,K57,K62),3)</f>
        <v>0</v>
      </c>
      <c r="L41" s="51"/>
      <c r="M41" s="50">
        <f>ROUND(SUM(M42,M57,M62),3)</f>
        <v>0</v>
      </c>
      <c r="N41" s="51"/>
      <c r="O41" s="50">
        <f>ROUND(SUM(O42,O57,O62),3)</f>
        <v>0</v>
      </c>
      <c r="P41" s="51"/>
    </row>
    <row r="42" spans="1:16" x14ac:dyDescent="0.2">
      <c r="A42" s="52" t="s">
        <v>2697</v>
      </c>
      <c r="B42" s="52" t="s">
        <v>108</v>
      </c>
      <c r="C42" s="52" t="s">
        <v>2698</v>
      </c>
      <c r="D42" s="52" t="s">
        <v>2649</v>
      </c>
      <c r="E42" s="53">
        <f>ROUND(SUM(E43,E44,E45),3)</f>
        <v>0</v>
      </c>
      <c r="F42" s="54"/>
      <c r="G42" s="53">
        <f>ROUND(SUM(G43,G44,G45),3)</f>
        <v>0</v>
      </c>
      <c r="H42" s="54"/>
      <c r="I42" s="53">
        <f>ROUND(SUM(I43,I44,I45),3)</f>
        <v>0</v>
      </c>
      <c r="J42" s="54"/>
      <c r="K42" s="53">
        <f>ROUND(SUM(K43,K44,K45),3)</f>
        <v>0</v>
      </c>
      <c r="L42" s="54"/>
      <c r="M42" s="53">
        <f>ROUND(SUM(M43,M44,M45),3)</f>
        <v>0</v>
      </c>
      <c r="N42" s="54"/>
      <c r="O42" s="53">
        <f>ROUND(SUM(O43,O44,O45),3)</f>
        <v>0</v>
      </c>
      <c r="P42" s="54"/>
    </row>
    <row r="43" spans="1:16" x14ac:dyDescent="0.2">
      <c r="A43" s="37" t="s">
        <v>2699</v>
      </c>
      <c r="B43" s="37" t="s">
        <v>111</v>
      </c>
      <c r="C43" s="37" t="s">
        <v>33</v>
      </c>
      <c r="D43" s="37" t="s">
        <v>2649</v>
      </c>
    </row>
    <row r="44" spans="1:16" x14ac:dyDescent="0.2">
      <c r="A44" s="37" t="s">
        <v>2700</v>
      </c>
      <c r="B44" s="37" t="s">
        <v>113</v>
      </c>
      <c r="C44" s="37" t="s">
        <v>33</v>
      </c>
      <c r="D44" s="37" t="s">
        <v>2649</v>
      </c>
    </row>
    <row r="45" spans="1:16" x14ac:dyDescent="0.2">
      <c r="A45" s="52" t="s">
        <v>2701</v>
      </c>
      <c r="B45" s="52" t="s">
        <v>115</v>
      </c>
      <c r="C45" s="52" t="s">
        <v>33</v>
      </c>
      <c r="D45" s="52" t="s">
        <v>2649</v>
      </c>
      <c r="E45" s="53">
        <f>ROUND(SUM(E46,E47,E48,E49,E50,E51,E52,E53,E54,E55,E56),3)</f>
        <v>0</v>
      </c>
      <c r="F45" s="54"/>
      <c r="G45" s="53">
        <f>ROUND(SUM(G46,G47,G48,G49,G50,G51,G52,G53,G54,G55,G56),3)</f>
        <v>0</v>
      </c>
      <c r="H45" s="54"/>
      <c r="I45" s="53">
        <f>ROUND(SUM(I46,I47,I48,I49,I50,I51,I52,I53,I54,I55,I56),3)</f>
        <v>0</v>
      </c>
      <c r="J45" s="54"/>
      <c r="K45" s="53">
        <f>ROUND(SUM(K46,K47,K48,K49,K50,K51,K52,K53,K54,K55,K56),3)</f>
        <v>0</v>
      </c>
      <c r="L45" s="54"/>
      <c r="M45" s="53">
        <f>ROUND(SUM(M46,M47,M48,M49,M50,M51,M52,M53,M54,M55,M56),3)</f>
        <v>0</v>
      </c>
      <c r="N45" s="54"/>
      <c r="O45" s="53">
        <f>ROUND(SUM(O46,O47,O48,O49,O50,O51,O52,O53,O54,O55,O56),3)</f>
        <v>0</v>
      </c>
      <c r="P45" s="54"/>
    </row>
    <row r="46" spans="1:16" x14ac:dyDescent="0.2">
      <c r="A46" s="37" t="s">
        <v>2702</v>
      </c>
      <c r="B46" s="37" t="s">
        <v>117</v>
      </c>
      <c r="C46" s="37" t="s">
        <v>33</v>
      </c>
      <c r="D46" s="37" t="s">
        <v>2649</v>
      </c>
    </row>
    <row r="47" spans="1:16" x14ac:dyDescent="0.2">
      <c r="A47" s="37" t="s">
        <v>2703</v>
      </c>
      <c r="B47" s="37" t="s">
        <v>119</v>
      </c>
      <c r="C47" s="37" t="s">
        <v>33</v>
      </c>
      <c r="D47" s="37" t="s">
        <v>2649</v>
      </c>
    </row>
    <row r="48" spans="1:16" x14ac:dyDescent="0.2">
      <c r="A48" s="37" t="s">
        <v>2704</v>
      </c>
      <c r="B48" s="37" t="s">
        <v>121</v>
      </c>
      <c r="C48" s="37" t="s">
        <v>33</v>
      </c>
      <c r="D48" s="37" t="s">
        <v>2649</v>
      </c>
    </row>
    <row r="49" spans="1:16" x14ac:dyDescent="0.2">
      <c r="A49" s="37" t="s">
        <v>2705</v>
      </c>
      <c r="B49" s="37" t="s">
        <v>123</v>
      </c>
      <c r="C49" s="37" t="s">
        <v>33</v>
      </c>
      <c r="D49" s="37" t="s">
        <v>2649</v>
      </c>
    </row>
    <row r="50" spans="1:16" x14ac:dyDescent="0.2">
      <c r="A50" s="37" t="s">
        <v>2706</v>
      </c>
      <c r="B50" s="37" t="s">
        <v>125</v>
      </c>
      <c r="C50" s="37" t="s">
        <v>33</v>
      </c>
      <c r="D50" s="37" t="s">
        <v>2649</v>
      </c>
    </row>
    <row r="51" spans="1:16" x14ac:dyDescent="0.2">
      <c r="A51" s="37" t="s">
        <v>2707</v>
      </c>
      <c r="B51" s="37" t="s">
        <v>127</v>
      </c>
      <c r="C51" s="37" t="s">
        <v>33</v>
      </c>
      <c r="D51" s="37" t="s">
        <v>2649</v>
      </c>
    </row>
    <row r="52" spans="1:16" x14ac:dyDescent="0.2">
      <c r="A52" s="37" t="s">
        <v>2708</v>
      </c>
      <c r="B52" s="37" t="s">
        <v>129</v>
      </c>
      <c r="C52" s="37" t="s">
        <v>33</v>
      </c>
      <c r="D52" s="37" t="s">
        <v>2649</v>
      </c>
    </row>
    <row r="53" spans="1:16" x14ac:dyDescent="0.2">
      <c r="A53" s="37" t="s">
        <v>2709</v>
      </c>
      <c r="B53" s="37" t="s">
        <v>131</v>
      </c>
      <c r="C53" s="37" t="s">
        <v>33</v>
      </c>
      <c r="D53" s="37" t="s">
        <v>2649</v>
      </c>
    </row>
    <row r="54" spans="1:16" x14ac:dyDescent="0.2">
      <c r="A54" s="37" t="s">
        <v>2710</v>
      </c>
      <c r="B54" s="37" t="s">
        <v>133</v>
      </c>
      <c r="C54" s="37" t="s">
        <v>33</v>
      </c>
      <c r="D54" s="37" t="s">
        <v>2649</v>
      </c>
    </row>
    <row r="55" spans="1:16" x14ac:dyDescent="0.2">
      <c r="A55" s="37" t="s">
        <v>2711</v>
      </c>
      <c r="B55" s="37" t="s">
        <v>135</v>
      </c>
      <c r="C55" s="37" t="s">
        <v>33</v>
      </c>
      <c r="D55" s="37" t="s">
        <v>2649</v>
      </c>
    </row>
    <row r="56" spans="1:16" x14ac:dyDescent="0.2">
      <c r="A56" s="37" t="s">
        <v>2712</v>
      </c>
      <c r="B56" s="37" t="s">
        <v>137</v>
      </c>
      <c r="C56" s="37" t="s">
        <v>33</v>
      </c>
      <c r="D56" s="37" t="s">
        <v>2649</v>
      </c>
    </row>
    <row r="57" spans="1:16" x14ac:dyDescent="0.2">
      <c r="A57" s="52" t="s">
        <v>2713</v>
      </c>
      <c r="B57" s="52" t="s">
        <v>139</v>
      </c>
      <c r="C57" s="52" t="s">
        <v>2714</v>
      </c>
      <c r="D57" s="52" t="s">
        <v>2649</v>
      </c>
      <c r="E57" s="53">
        <f>ROUND(SUM(E58,E59,E61,E60),3)</f>
        <v>0</v>
      </c>
      <c r="F57" s="54"/>
      <c r="G57" s="53">
        <f>ROUND(SUM(G58,G59,G61,G60),3)</f>
        <v>0</v>
      </c>
      <c r="H57" s="54"/>
      <c r="I57" s="53">
        <f>ROUND(SUM(I58,I59,I61,I60),3)</f>
        <v>0</v>
      </c>
      <c r="J57" s="54"/>
      <c r="K57" s="53">
        <f>ROUND(SUM(K58,K59,K61,K60),3)</f>
        <v>0</v>
      </c>
      <c r="L57" s="54"/>
      <c r="M57" s="53">
        <f>ROUND(SUM(M58,M59,M61,M60),3)</f>
        <v>0</v>
      </c>
      <c r="N57" s="54"/>
      <c r="O57" s="53">
        <f>ROUND(SUM(O58,O59,O61,O60),3)</f>
        <v>0</v>
      </c>
      <c r="P57" s="54"/>
    </row>
    <row r="58" spans="1:16" x14ac:dyDescent="0.2">
      <c r="A58" s="37" t="s">
        <v>2715</v>
      </c>
      <c r="B58" s="37" t="s">
        <v>1276</v>
      </c>
      <c r="C58" s="37" t="s">
        <v>33</v>
      </c>
      <c r="D58" s="37" t="s">
        <v>2649</v>
      </c>
    </row>
    <row r="59" spans="1:16" x14ac:dyDescent="0.2">
      <c r="A59" s="37" t="s">
        <v>2716</v>
      </c>
      <c r="B59" s="37" t="s">
        <v>144</v>
      </c>
      <c r="C59" s="37" t="s">
        <v>33</v>
      </c>
      <c r="D59" s="37" t="s">
        <v>2649</v>
      </c>
    </row>
    <row r="60" spans="1:16" x14ac:dyDescent="0.2">
      <c r="A60" s="37" t="s">
        <v>2717</v>
      </c>
      <c r="B60" s="37" t="s">
        <v>1209</v>
      </c>
      <c r="C60" s="37" t="s">
        <v>33</v>
      </c>
      <c r="D60" s="37" t="s">
        <v>2649</v>
      </c>
    </row>
    <row r="61" spans="1:16" x14ac:dyDescent="0.2">
      <c r="A61" s="37" t="s">
        <v>2718</v>
      </c>
      <c r="B61" s="37" t="s">
        <v>146</v>
      </c>
      <c r="C61" s="37" t="s">
        <v>33</v>
      </c>
      <c r="D61" s="37" t="s">
        <v>2649</v>
      </c>
    </row>
    <row r="62" spans="1:16" x14ac:dyDescent="0.2">
      <c r="A62" s="52" t="s">
        <v>2719</v>
      </c>
      <c r="B62" s="52" t="s">
        <v>148</v>
      </c>
      <c r="C62" s="52" t="s">
        <v>2720</v>
      </c>
      <c r="D62" s="52" t="s">
        <v>2649</v>
      </c>
      <c r="E62" s="53">
        <f>ROUND(SUM(E63,E64,E67,E66),3)</f>
        <v>0</v>
      </c>
      <c r="F62" s="54"/>
      <c r="G62" s="53">
        <f>ROUND(SUM(G63,G64,G67,G66),3)</f>
        <v>0</v>
      </c>
      <c r="H62" s="54"/>
      <c r="I62" s="53">
        <f>ROUND(SUM(I63,I64,I67,I66),3)</f>
        <v>0</v>
      </c>
      <c r="J62" s="54"/>
      <c r="K62" s="53">
        <f>ROUND(SUM(K63,K64,K67,K66),3)</f>
        <v>0</v>
      </c>
      <c r="L62" s="54"/>
      <c r="M62" s="53">
        <f>ROUND(SUM(M63,M64,M67,M66),3)</f>
        <v>0</v>
      </c>
      <c r="N62" s="54"/>
      <c r="O62" s="53">
        <f>ROUND(SUM(O63,O64,O67,O66),3)</f>
        <v>0</v>
      </c>
      <c r="P62" s="54"/>
    </row>
    <row r="63" spans="1:16" x14ac:dyDescent="0.2">
      <c r="A63" s="37" t="s">
        <v>2721</v>
      </c>
      <c r="B63" s="37" t="s">
        <v>151</v>
      </c>
      <c r="C63" s="37" t="s">
        <v>33</v>
      </c>
      <c r="D63" s="37" t="s">
        <v>2649</v>
      </c>
    </row>
    <row r="64" spans="1:16" x14ac:dyDescent="0.2">
      <c r="A64" s="37" t="s">
        <v>2722</v>
      </c>
      <c r="B64" s="37" t="s">
        <v>153</v>
      </c>
      <c r="C64" s="37" t="s">
        <v>33</v>
      </c>
      <c r="D64" s="37" t="s">
        <v>2649</v>
      </c>
    </row>
    <row r="65" spans="1:16" x14ac:dyDescent="0.2">
      <c r="A65" s="37" t="s">
        <v>2723</v>
      </c>
      <c r="B65" s="37" t="s">
        <v>155</v>
      </c>
      <c r="C65" s="37" t="s">
        <v>33</v>
      </c>
      <c r="D65" s="37" t="s">
        <v>2649</v>
      </c>
    </row>
    <row r="66" spans="1:16" x14ac:dyDescent="0.2">
      <c r="A66" s="37" t="s">
        <v>2724</v>
      </c>
      <c r="B66" s="37" t="s">
        <v>157</v>
      </c>
      <c r="C66" s="37" t="s">
        <v>33</v>
      </c>
      <c r="D66" s="37" t="s">
        <v>2649</v>
      </c>
    </row>
    <row r="67" spans="1:16" x14ac:dyDescent="0.2">
      <c r="A67" s="37" t="s">
        <v>2725</v>
      </c>
      <c r="B67" s="37" t="s">
        <v>159</v>
      </c>
      <c r="C67" s="37" t="s">
        <v>33</v>
      </c>
      <c r="D67" s="37" t="s">
        <v>2649</v>
      </c>
    </row>
    <row r="68" spans="1:16" x14ac:dyDescent="0.2">
      <c r="A68" s="52" t="s">
        <v>2726</v>
      </c>
      <c r="B68" s="52" t="s">
        <v>2727</v>
      </c>
      <c r="C68" s="52" t="s">
        <v>2728</v>
      </c>
      <c r="D68" s="52" t="s">
        <v>2649</v>
      </c>
      <c r="E68" s="53">
        <f>ROUND(SUM(E3,E69,E71,E70),3)</f>
        <v>0</v>
      </c>
      <c r="F68" s="54"/>
      <c r="G68" s="53">
        <f>ROUND(SUM(G3,G69,G71,G70),3)</f>
        <v>0</v>
      </c>
      <c r="H68" s="54"/>
      <c r="I68" s="53">
        <f>ROUND(SUM(I3,I69,I71,I70),3)</f>
        <v>0</v>
      </c>
      <c r="J68" s="54"/>
      <c r="K68" s="53">
        <f>ROUND(SUM(K3,K69,K71,K70),3)</f>
        <v>0</v>
      </c>
      <c r="L68" s="54"/>
      <c r="M68" s="53">
        <f>ROUND(SUM(M3,M69,M71,M70),3)</f>
        <v>0</v>
      </c>
      <c r="N68" s="54"/>
      <c r="O68" s="53">
        <f>ROUND(SUM(O3,O69,O71,O70),3)</f>
        <v>0</v>
      </c>
      <c r="P68" s="54"/>
    </row>
    <row r="69" spans="1:16" x14ac:dyDescent="0.2">
      <c r="A69" s="37" t="s">
        <v>2729</v>
      </c>
      <c r="B69" s="37" t="s">
        <v>2730</v>
      </c>
      <c r="C69" s="37" t="s">
        <v>33</v>
      </c>
      <c r="D69" s="37" t="s">
        <v>2649</v>
      </c>
    </row>
    <row r="70" spans="1:16" x14ac:dyDescent="0.2">
      <c r="A70" s="37" t="s">
        <v>2731</v>
      </c>
      <c r="B70" s="37" t="s">
        <v>2732</v>
      </c>
      <c r="C70" s="37" t="s">
        <v>33</v>
      </c>
      <c r="D70" s="37" t="s">
        <v>2649</v>
      </c>
    </row>
    <row r="71" spans="1:16" x14ac:dyDescent="0.2">
      <c r="A71" s="37" t="s">
        <v>2733</v>
      </c>
      <c r="B71" s="37" t="s">
        <v>2734</v>
      </c>
      <c r="C71" s="37" t="s">
        <v>33</v>
      </c>
      <c r="D71" s="37" t="s">
        <v>2649</v>
      </c>
    </row>
    <row r="72" spans="1:16" x14ac:dyDescent="0.2">
      <c r="A72" s="37" t="s">
        <v>2735</v>
      </c>
      <c r="B72" s="37" t="s">
        <v>2736</v>
      </c>
      <c r="C72" s="37" t="s">
        <v>33</v>
      </c>
      <c r="D72" s="37" t="s">
        <v>2649</v>
      </c>
    </row>
    <row r="73" spans="1:16" x14ac:dyDescent="0.2">
      <c r="A73" s="37" t="s">
        <v>2737</v>
      </c>
      <c r="B73" s="37" t="s">
        <v>2738</v>
      </c>
      <c r="C73" s="37" t="s">
        <v>33</v>
      </c>
      <c r="D73" s="37" t="s">
        <v>2649</v>
      </c>
    </row>
    <row r="74" spans="1:16" x14ac:dyDescent="0.2">
      <c r="A74" s="37" t="s">
        <v>2739</v>
      </c>
      <c r="B74" s="37" t="s">
        <v>2740</v>
      </c>
      <c r="C74" s="37" t="s">
        <v>33</v>
      </c>
      <c r="D74" s="37" t="s">
        <v>2649</v>
      </c>
    </row>
    <row r="75" spans="1:16" x14ac:dyDescent="0.2">
      <c r="A75" s="37" t="s">
        <v>2741</v>
      </c>
      <c r="B75" s="37" t="s">
        <v>2742</v>
      </c>
      <c r="C75" s="37" t="s">
        <v>33</v>
      </c>
      <c r="D75" s="37" t="s">
        <v>2649</v>
      </c>
    </row>
    <row r="76" spans="1:16" ht="16.5" x14ac:dyDescent="0.3">
      <c r="A76" s="41" t="s">
        <v>2743</v>
      </c>
      <c r="B76" s="41"/>
      <c r="C76" s="41"/>
      <c r="D76" s="41" t="s">
        <v>29</v>
      </c>
      <c r="E76" s="42">
        <v>2018</v>
      </c>
      <c r="F76" s="42" t="s">
        <v>30</v>
      </c>
      <c r="G76" s="42">
        <v>2019</v>
      </c>
      <c r="H76" s="42" t="s">
        <v>30</v>
      </c>
      <c r="I76" s="42">
        <v>2020</v>
      </c>
      <c r="J76" s="42" t="s">
        <v>30</v>
      </c>
      <c r="K76" s="42">
        <v>2021</v>
      </c>
      <c r="L76" s="42" t="s">
        <v>30</v>
      </c>
      <c r="M76" s="42">
        <v>2022</v>
      </c>
      <c r="N76" s="42" t="s">
        <v>30</v>
      </c>
      <c r="O76" s="42">
        <v>2023</v>
      </c>
      <c r="P76" s="42" t="s">
        <v>30</v>
      </c>
    </row>
    <row r="77" spans="1:16" hidden="1" outlineLevel="1" x14ac:dyDescent="0.2">
      <c r="A77" s="37" t="s">
        <v>2744</v>
      </c>
      <c r="B77" s="37" t="s">
        <v>32</v>
      </c>
      <c r="C77" s="37" t="s">
        <v>33</v>
      </c>
      <c r="D77" s="37" t="s">
        <v>2649</v>
      </c>
    </row>
    <row r="78" spans="1:16" hidden="1" outlineLevel="1" x14ac:dyDescent="0.2">
      <c r="A78" s="37" t="s">
        <v>2745</v>
      </c>
      <c r="B78" s="37" t="s">
        <v>36</v>
      </c>
      <c r="C78" s="37" t="s">
        <v>33</v>
      </c>
      <c r="D78" s="37" t="s">
        <v>2649</v>
      </c>
    </row>
    <row r="79" spans="1:16" hidden="1" outlineLevel="1" x14ac:dyDescent="0.2">
      <c r="A79" s="37" t="s">
        <v>2746</v>
      </c>
      <c r="B79" s="37" t="s">
        <v>38</v>
      </c>
      <c r="C79" s="37" t="s">
        <v>33</v>
      </c>
      <c r="D79" s="37" t="s">
        <v>2649</v>
      </c>
    </row>
    <row r="80" spans="1:16" hidden="1" outlineLevel="1" x14ac:dyDescent="0.2">
      <c r="A80" s="37" t="s">
        <v>2747</v>
      </c>
      <c r="B80" s="37" t="s">
        <v>40</v>
      </c>
      <c r="C80" s="37" t="s">
        <v>33</v>
      </c>
      <c r="D80" s="37" t="s">
        <v>2649</v>
      </c>
    </row>
    <row r="81" spans="1:16" hidden="1" outlineLevel="1" x14ac:dyDescent="0.2">
      <c r="A81" s="37" t="s">
        <v>2748</v>
      </c>
      <c r="B81" s="37" t="s">
        <v>44</v>
      </c>
      <c r="C81" s="37" t="s">
        <v>33</v>
      </c>
      <c r="D81" s="37" t="s">
        <v>2649</v>
      </c>
    </row>
    <row r="82" spans="1:16" hidden="1" outlineLevel="1" x14ac:dyDescent="0.2">
      <c r="A82" s="43" t="s">
        <v>2749</v>
      </c>
      <c r="B82" s="43" t="s">
        <v>46</v>
      </c>
      <c r="C82" s="43" t="s">
        <v>2750</v>
      </c>
      <c r="D82" s="43" t="s">
        <v>2649</v>
      </c>
      <c r="E82" s="44">
        <f>ROUND(SUM(E77,E78,E79,-E80,-E81),3)</f>
        <v>0</v>
      </c>
      <c r="F82" s="45"/>
      <c r="G82" s="44">
        <f>ROUND(SUM(G77,G78,G79,-G80,-G81),3)</f>
        <v>0</v>
      </c>
      <c r="H82" s="45"/>
      <c r="I82" s="44">
        <f>ROUND(SUM(I77,I78,I79,-I80,-I81),3)</f>
        <v>0</v>
      </c>
      <c r="J82" s="45"/>
      <c r="K82" s="44">
        <f>ROUND(SUM(K77,K78,K79,-K80,-K81),3)</f>
        <v>0</v>
      </c>
      <c r="L82" s="45"/>
      <c r="M82" s="44">
        <f>ROUND(SUM(M77,M78,M79,-M80,-M81),3)</f>
        <v>0</v>
      </c>
      <c r="N82" s="45"/>
      <c r="O82" s="44">
        <f>ROUND(SUM(O77,O78,O79,-O80,-O81),3)</f>
        <v>0</v>
      </c>
      <c r="P82" s="45"/>
    </row>
    <row r="83" spans="1:16" hidden="1" outlineLevel="1" x14ac:dyDescent="0.2">
      <c r="A83" s="49" t="s">
        <v>2751</v>
      </c>
      <c r="B83" s="49" t="s">
        <v>49</v>
      </c>
      <c r="C83" s="49" t="s">
        <v>2752</v>
      </c>
      <c r="D83" s="49" t="s">
        <v>2649</v>
      </c>
      <c r="E83" s="50">
        <f>ROUND(SUM(-E84,-E96,-E104,E82,-E105),3)</f>
        <v>0</v>
      </c>
      <c r="F83" s="51"/>
      <c r="G83" s="50">
        <f>ROUND(SUM(-G84,-G96,-G104,G82,-G105),3)</f>
        <v>0</v>
      </c>
      <c r="H83" s="51"/>
      <c r="I83" s="50">
        <f>ROUND(SUM(-I84,-I96,-I104,I82,-I105),3)</f>
        <v>0</v>
      </c>
      <c r="J83" s="51"/>
      <c r="K83" s="50">
        <f>ROUND(SUM(-K84,-K96,-K104,K82,-K105),3)</f>
        <v>0</v>
      </c>
      <c r="L83" s="51"/>
      <c r="M83" s="50">
        <f>ROUND(SUM(-M84,-M96,-M104,M82,-M105),3)</f>
        <v>0</v>
      </c>
      <c r="N83" s="51"/>
      <c r="O83" s="50">
        <f>ROUND(SUM(-O84,-O96,-O104,O82,-O105),3)</f>
        <v>0</v>
      </c>
      <c r="P83" s="51"/>
    </row>
    <row r="84" spans="1:16" hidden="1" outlineLevel="1" x14ac:dyDescent="0.2">
      <c r="A84" s="49" t="s">
        <v>2753</v>
      </c>
      <c r="B84" s="49" t="s">
        <v>52</v>
      </c>
      <c r="C84" s="49" t="s">
        <v>2754</v>
      </c>
      <c r="D84" s="49" t="s">
        <v>2649</v>
      </c>
      <c r="E84" s="50">
        <f>ROUND(SUM(E92,E93,E94,E85,E95),3)</f>
        <v>0</v>
      </c>
      <c r="F84" s="51"/>
      <c r="G84" s="50">
        <f>ROUND(SUM(G92,G93,G94,G85,G95),3)</f>
        <v>0</v>
      </c>
      <c r="H84" s="51"/>
      <c r="I84" s="50">
        <f>ROUND(SUM(I92,I93,I94,I85,I95),3)</f>
        <v>0</v>
      </c>
      <c r="J84" s="51"/>
      <c r="K84" s="50">
        <f>ROUND(SUM(K92,K93,K94,K85,K95),3)</f>
        <v>0</v>
      </c>
      <c r="L84" s="51"/>
      <c r="M84" s="50">
        <f>ROUND(SUM(M92,M93,M94,M85,M95),3)</f>
        <v>0</v>
      </c>
      <c r="N84" s="51"/>
      <c r="O84" s="50">
        <f>ROUND(SUM(O92,O93,O94,O85,O95),3)</f>
        <v>0</v>
      </c>
      <c r="P84" s="51"/>
    </row>
    <row r="85" spans="1:16" hidden="1" outlineLevel="1" x14ac:dyDescent="0.2">
      <c r="A85" s="52" t="s">
        <v>2755</v>
      </c>
      <c r="B85" s="52" t="s">
        <v>55</v>
      </c>
      <c r="C85" s="52" t="s">
        <v>33</v>
      </c>
      <c r="D85" s="52" t="s">
        <v>2649</v>
      </c>
      <c r="E85" s="53">
        <f>ROUND(SUM(E86,E87,E88,E89,E90,E91),3)</f>
        <v>0</v>
      </c>
      <c r="F85" s="54"/>
      <c r="G85" s="53">
        <f>ROUND(SUM(G86,G87,G88,G89,G90,G91),3)</f>
        <v>0</v>
      </c>
      <c r="H85" s="54"/>
      <c r="I85" s="53">
        <f>ROUND(SUM(I86,I87,I88,I89,I90,I91),3)</f>
        <v>0</v>
      </c>
      <c r="J85" s="54"/>
      <c r="K85" s="53">
        <f>ROUND(SUM(K86,K87,K88,K89,K90,K91),3)</f>
        <v>0</v>
      </c>
      <c r="L85" s="54"/>
      <c r="M85" s="53">
        <f>ROUND(SUM(M86,M87,M88,M89,M90,M91),3)</f>
        <v>0</v>
      </c>
      <c r="N85" s="54"/>
      <c r="O85" s="53">
        <f>ROUND(SUM(O86,O87,O88,O89,O90,O91),3)</f>
        <v>0</v>
      </c>
      <c r="P85" s="54"/>
    </row>
    <row r="86" spans="1:16" hidden="1" outlineLevel="1" x14ac:dyDescent="0.2">
      <c r="A86" s="37" t="s">
        <v>2756</v>
      </c>
      <c r="B86" s="37" t="s">
        <v>57</v>
      </c>
      <c r="C86" s="37" t="s">
        <v>33</v>
      </c>
      <c r="D86" s="37" t="s">
        <v>2649</v>
      </c>
    </row>
    <row r="87" spans="1:16" hidden="1" outlineLevel="1" x14ac:dyDescent="0.2">
      <c r="A87" s="37" t="s">
        <v>2757</v>
      </c>
      <c r="B87" s="37" t="s">
        <v>59</v>
      </c>
      <c r="C87" s="37" t="s">
        <v>33</v>
      </c>
      <c r="D87" s="37" t="s">
        <v>2649</v>
      </c>
    </row>
    <row r="88" spans="1:16" hidden="1" outlineLevel="1" x14ac:dyDescent="0.2">
      <c r="A88" s="37" t="s">
        <v>2758</v>
      </c>
      <c r="B88" s="37" t="s">
        <v>61</v>
      </c>
      <c r="C88" s="37" t="s">
        <v>33</v>
      </c>
      <c r="D88" s="37" t="s">
        <v>2649</v>
      </c>
    </row>
    <row r="89" spans="1:16" hidden="1" outlineLevel="1" x14ac:dyDescent="0.2">
      <c r="A89" s="37" t="s">
        <v>2759</v>
      </c>
      <c r="B89" s="37" t="s">
        <v>63</v>
      </c>
      <c r="C89" s="37" t="s">
        <v>33</v>
      </c>
      <c r="D89" s="37" t="s">
        <v>2649</v>
      </c>
    </row>
    <row r="90" spans="1:16" hidden="1" outlineLevel="1" x14ac:dyDescent="0.2">
      <c r="A90" s="37" t="s">
        <v>2760</v>
      </c>
      <c r="B90" s="37" t="s">
        <v>65</v>
      </c>
      <c r="C90" s="37" t="s">
        <v>33</v>
      </c>
      <c r="D90" s="37" t="s">
        <v>2649</v>
      </c>
    </row>
    <row r="91" spans="1:16" hidden="1" outlineLevel="1" x14ac:dyDescent="0.2">
      <c r="A91" s="37" t="s">
        <v>2761</v>
      </c>
      <c r="B91" s="37" t="s">
        <v>67</v>
      </c>
      <c r="C91" s="37" t="s">
        <v>33</v>
      </c>
      <c r="D91" s="37" t="s">
        <v>2649</v>
      </c>
    </row>
    <row r="92" spans="1:16" hidden="1" outlineLevel="1" x14ac:dyDescent="0.2">
      <c r="A92" s="37" t="s">
        <v>2762</v>
      </c>
      <c r="B92" s="37" t="s">
        <v>69</v>
      </c>
      <c r="C92" s="37" t="s">
        <v>33</v>
      </c>
      <c r="D92" s="37" t="s">
        <v>2649</v>
      </c>
    </row>
    <row r="93" spans="1:16" hidden="1" outlineLevel="1" x14ac:dyDescent="0.2">
      <c r="A93" s="37" t="s">
        <v>2763</v>
      </c>
      <c r="B93" s="37" t="s">
        <v>71</v>
      </c>
      <c r="C93" s="37" t="s">
        <v>33</v>
      </c>
      <c r="D93" s="37" t="s">
        <v>2649</v>
      </c>
    </row>
    <row r="94" spans="1:16" hidden="1" outlineLevel="1" x14ac:dyDescent="0.2">
      <c r="A94" s="37" t="s">
        <v>2764</v>
      </c>
      <c r="B94" s="37" t="s">
        <v>1241</v>
      </c>
      <c r="C94" s="37" t="s">
        <v>33</v>
      </c>
      <c r="D94" s="37" t="s">
        <v>2649</v>
      </c>
    </row>
    <row r="95" spans="1:16" hidden="1" outlineLevel="1" x14ac:dyDescent="0.2">
      <c r="A95" s="37" t="s">
        <v>2765</v>
      </c>
      <c r="B95" s="37" t="s">
        <v>79</v>
      </c>
      <c r="C95" s="37" t="s">
        <v>33</v>
      </c>
      <c r="D95" s="37" t="s">
        <v>2649</v>
      </c>
    </row>
    <row r="96" spans="1:16" hidden="1" outlineLevel="1" x14ac:dyDescent="0.2">
      <c r="A96" s="52" t="s">
        <v>2766</v>
      </c>
      <c r="B96" s="52" t="s">
        <v>81</v>
      </c>
      <c r="C96" s="52" t="s">
        <v>2767</v>
      </c>
      <c r="D96" s="52" t="s">
        <v>2649</v>
      </c>
      <c r="E96" s="53">
        <f>ROUND(SUM(E97,E98,E99,E100,E101,E102,E103),3)</f>
        <v>0</v>
      </c>
      <c r="F96" s="54"/>
      <c r="G96" s="53">
        <f>ROUND(SUM(G97,G98,G99,G100,G101,G102,G103),3)</f>
        <v>0</v>
      </c>
      <c r="H96" s="54"/>
      <c r="I96" s="53">
        <f>ROUND(SUM(I97,I98,I99,I100,I101,I102,I103),3)</f>
        <v>0</v>
      </c>
      <c r="J96" s="54"/>
      <c r="K96" s="53">
        <f>ROUND(SUM(K97,K98,K99,K100,K101,K102,K103),3)</f>
        <v>0</v>
      </c>
      <c r="L96" s="54"/>
      <c r="M96" s="53">
        <f>ROUND(SUM(M97,M98,M99,M100,M101,M102,M103),3)</f>
        <v>0</v>
      </c>
      <c r="N96" s="54"/>
      <c r="O96" s="53">
        <f>ROUND(SUM(O97,O98,O99,O100,O101,O102,O103),3)</f>
        <v>0</v>
      </c>
      <c r="P96" s="54"/>
    </row>
    <row r="97" spans="1:16" hidden="1" outlineLevel="1" x14ac:dyDescent="0.2">
      <c r="A97" s="37" t="s">
        <v>2768</v>
      </c>
      <c r="B97" s="37" t="s">
        <v>84</v>
      </c>
      <c r="C97" s="37" t="s">
        <v>33</v>
      </c>
      <c r="D97" s="37" t="s">
        <v>2649</v>
      </c>
    </row>
    <row r="98" spans="1:16" hidden="1" outlineLevel="1" x14ac:dyDescent="0.2">
      <c r="A98" s="37" t="s">
        <v>2769</v>
      </c>
      <c r="B98" s="37" t="s">
        <v>71</v>
      </c>
      <c r="C98" s="37" t="s">
        <v>33</v>
      </c>
      <c r="D98" s="37" t="s">
        <v>2649</v>
      </c>
    </row>
    <row r="99" spans="1:16" hidden="1" outlineLevel="1" x14ac:dyDescent="0.2">
      <c r="A99" s="37" t="s">
        <v>2770</v>
      </c>
      <c r="B99" s="37" t="s">
        <v>73</v>
      </c>
      <c r="C99" s="37" t="s">
        <v>33</v>
      </c>
      <c r="D99" s="37" t="s">
        <v>2649</v>
      </c>
    </row>
    <row r="100" spans="1:16" hidden="1" outlineLevel="1" x14ac:dyDescent="0.2">
      <c r="A100" s="37" t="s">
        <v>2771</v>
      </c>
      <c r="B100" s="37" t="s">
        <v>75</v>
      </c>
      <c r="C100" s="37" t="s">
        <v>33</v>
      </c>
      <c r="D100" s="37" t="s">
        <v>2649</v>
      </c>
    </row>
    <row r="101" spans="1:16" hidden="1" outlineLevel="1" x14ac:dyDescent="0.2">
      <c r="A101" s="37" t="s">
        <v>2772</v>
      </c>
      <c r="B101" s="37" t="s">
        <v>90</v>
      </c>
      <c r="C101" s="37" t="s">
        <v>33</v>
      </c>
      <c r="D101" s="37" t="s">
        <v>2649</v>
      </c>
    </row>
    <row r="102" spans="1:16" hidden="1" outlineLevel="1" x14ac:dyDescent="0.2">
      <c r="A102" s="37" t="s">
        <v>2773</v>
      </c>
      <c r="B102" s="37" t="s">
        <v>92</v>
      </c>
      <c r="C102" s="37" t="s">
        <v>33</v>
      </c>
      <c r="D102" s="37" t="s">
        <v>2649</v>
      </c>
    </row>
    <row r="103" spans="1:16" hidden="1" outlineLevel="1" x14ac:dyDescent="0.2">
      <c r="A103" s="37" t="s">
        <v>2774</v>
      </c>
      <c r="B103" s="37" t="s">
        <v>96</v>
      </c>
      <c r="C103" s="37" t="s">
        <v>33</v>
      </c>
      <c r="D103" s="37" t="s">
        <v>2649</v>
      </c>
    </row>
    <row r="104" spans="1:16" hidden="1" outlineLevel="1" x14ac:dyDescent="0.2">
      <c r="A104" s="37" t="s">
        <v>2775</v>
      </c>
      <c r="B104" s="37" t="s">
        <v>98</v>
      </c>
      <c r="C104" s="37" t="s">
        <v>33</v>
      </c>
      <c r="D104" s="37" t="s">
        <v>2649</v>
      </c>
    </row>
    <row r="105" spans="1:16" hidden="1" outlineLevel="1" x14ac:dyDescent="0.2">
      <c r="A105" s="43" t="s">
        <v>2776</v>
      </c>
      <c r="B105" s="43" t="s">
        <v>100</v>
      </c>
      <c r="C105" s="43" t="s">
        <v>2777</v>
      </c>
      <c r="D105" s="43" t="s">
        <v>2649</v>
      </c>
      <c r="E105" s="44">
        <f>ROUND(SUM(E107,E122,E126),3)</f>
        <v>0</v>
      </c>
      <c r="F105" s="45"/>
      <c r="G105" s="44">
        <f>ROUND(SUM(G107,G122,G126),3)</f>
        <v>0</v>
      </c>
      <c r="H105" s="45"/>
      <c r="I105" s="44">
        <f>ROUND(SUM(I107,I122,I126),3)</f>
        <v>0</v>
      </c>
      <c r="J105" s="45"/>
      <c r="K105" s="44">
        <f>ROUND(SUM(K107,K122,K126),3)</f>
        <v>0</v>
      </c>
      <c r="L105" s="45"/>
      <c r="M105" s="44">
        <f>ROUND(SUM(M107,M122,M126),3)</f>
        <v>0</v>
      </c>
      <c r="N105" s="45"/>
      <c r="O105" s="44">
        <f>ROUND(SUM(O107,O122,O126),3)</f>
        <v>0</v>
      </c>
      <c r="P105" s="45"/>
    </row>
    <row r="106" spans="1:16" hidden="1" outlineLevel="1" x14ac:dyDescent="0.2">
      <c r="A106" s="49" t="s">
        <v>2778</v>
      </c>
      <c r="B106" s="49" t="s">
        <v>105</v>
      </c>
      <c r="C106" s="49" t="s">
        <v>2777</v>
      </c>
      <c r="D106" s="49" t="s">
        <v>2649</v>
      </c>
      <c r="E106" s="50">
        <f>ROUND(SUM(E107,E122,E126),3)</f>
        <v>0</v>
      </c>
      <c r="F106" s="51"/>
      <c r="G106" s="50">
        <f>ROUND(SUM(G107,G122,G126),3)</f>
        <v>0</v>
      </c>
      <c r="H106" s="51"/>
      <c r="I106" s="50">
        <f>ROUND(SUM(I107,I122,I126),3)</f>
        <v>0</v>
      </c>
      <c r="J106" s="51"/>
      <c r="K106" s="50">
        <f>ROUND(SUM(K107,K122,K126),3)</f>
        <v>0</v>
      </c>
      <c r="L106" s="51"/>
      <c r="M106" s="50">
        <f>ROUND(SUM(M107,M122,M126),3)</f>
        <v>0</v>
      </c>
      <c r="N106" s="51"/>
      <c r="O106" s="50">
        <f>ROUND(SUM(O107,O122,O126),3)</f>
        <v>0</v>
      </c>
      <c r="P106" s="51"/>
    </row>
    <row r="107" spans="1:16" hidden="1" outlineLevel="1" x14ac:dyDescent="0.2">
      <c r="A107" s="52" t="s">
        <v>2779</v>
      </c>
      <c r="B107" s="52" t="s">
        <v>108</v>
      </c>
      <c r="C107" s="52" t="s">
        <v>2780</v>
      </c>
      <c r="D107" s="52" t="s">
        <v>2649</v>
      </c>
      <c r="E107" s="53">
        <f>ROUND(SUM(E108,E109,E110),3)</f>
        <v>0</v>
      </c>
      <c r="F107" s="54"/>
      <c r="G107" s="53">
        <f>ROUND(SUM(G108,G109,G110),3)</f>
        <v>0</v>
      </c>
      <c r="H107" s="54"/>
      <c r="I107" s="53">
        <f>ROUND(SUM(I108,I109,I110),3)</f>
        <v>0</v>
      </c>
      <c r="J107" s="54"/>
      <c r="K107" s="53">
        <f>ROUND(SUM(K108,K109,K110),3)</f>
        <v>0</v>
      </c>
      <c r="L107" s="54"/>
      <c r="M107" s="53">
        <f>ROUND(SUM(M108,M109,M110),3)</f>
        <v>0</v>
      </c>
      <c r="N107" s="54"/>
      <c r="O107" s="53">
        <f>ROUND(SUM(O108,O109,O110),3)</f>
        <v>0</v>
      </c>
      <c r="P107" s="54"/>
    </row>
    <row r="108" spans="1:16" hidden="1" outlineLevel="1" x14ac:dyDescent="0.2">
      <c r="A108" s="37" t="s">
        <v>2781</v>
      </c>
      <c r="B108" s="37" t="s">
        <v>111</v>
      </c>
      <c r="C108" s="37" t="s">
        <v>33</v>
      </c>
      <c r="D108" s="37" t="s">
        <v>2649</v>
      </c>
    </row>
    <row r="109" spans="1:16" hidden="1" outlineLevel="1" x14ac:dyDescent="0.2">
      <c r="A109" s="37" t="s">
        <v>2782</v>
      </c>
      <c r="B109" s="37" t="s">
        <v>113</v>
      </c>
      <c r="C109" s="37" t="s">
        <v>33</v>
      </c>
      <c r="D109" s="37" t="s">
        <v>2649</v>
      </c>
    </row>
    <row r="110" spans="1:16" hidden="1" outlineLevel="1" x14ac:dyDescent="0.2">
      <c r="A110" s="52" t="s">
        <v>2783</v>
      </c>
      <c r="B110" s="52" t="s">
        <v>115</v>
      </c>
      <c r="C110" s="52" t="s">
        <v>33</v>
      </c>
      <c r="D110" s="52" t="s">
        <v>2649</v>
      </c>
      <c r="E110" s="53">
        <f>ROUND(SUM(E111,E112,E113,E114,E115,E116,E117,E118,E119,E120,E121),3)</f>
        <v>0</v>
      </c>
      <c r="F110" s="54"/>
      <c r="G110" s="53">
        <f>ROUND(SUM(G111,G112,G113,G114,G115,G116,G117,G118,G119,G120,G121),3)</f>
        <v>0</v>
      </c>
      <c r="H110" s="54"/>
      <c r="I110" s="53">
        <f>ROUND(SUM(I111,I112,I113,I114,I115,I116,I117,I118,I119,I120,I121),3)</f>
        <v>0</v>
      </c>
      <c r="J110" s="54"/>
      <c r="K110" s="53">
        <f>ROUND(SUM(K111,K112,K113,K114,K115,K116,K117,K118,K119,K120,K121),3)</f>
        <v>0</v>
      </c>
      <c r="L110" s="54"/>
      <c r="M110" s="53">
        <f>ROUND(SUM(M111,M112,M113,M114,M115,M116,M117,M118,M119,M120,M121),3)</f>
        <v>0</v>
      </c>
      <c r="N110" s="54"/>
      <c r="O110" s="53">
        <f>ROUND(SUM(O111,O112,O113,O114,O115,O116,O117,O118,O119,O120,O121),3)</f>
        <v>0</v>
      </c>
      <c r="P110" s="54"/>
    </row>
    <row r="111" spans="1:16" hidden="1" outlineLevel="1" x14ac:dyDescent="0.2">
      <c r="A111" s="37" t="s">
        <v>2784</v>
      </c>
      <c r="B111" s="37" t="s">
        <v>117</v>
      </c>
      <c r="C111" s="37" t="s">
        <v>33</v>
      </c>
      <c r="D111" s="37" t="s">
        <v>2649</v>
      </c>
    </row>
    <row r="112" spans="1:16" hidden="1" outlineLevel="1" x14ac:dyDescent="0.2">
      <c r="A112" s="37" t="s">
        <v>2785</v>
      </c>
      <c r="B112" s="37" t="s">
        <v>119</v>
      </c>
      <c r="C112" s="37" t="s">
        <v>33</v>
      </c>
      <c r="D112" s="37" t="s">
        <v>2649</v>
      </c>
    </row>
    <row r="113" spans="1:16" hidden="1" outlineLevel="1" x14ac:dyDescent="0.2">
      <c r="A113" s="37" t="s">
        <v>2786</v>
      </c>
      <c r="B113" s="37" t="s">
        <v>121</v>
      </c>
      <c r="C113" s="37" t="s">
        <v>33</v>
      </c>
      <c r="D113" s="37" t="s">
        <v>2649</v>
      </c>
    </row>
    <row r="114" spans="1:16" hidden="1" outlineLevel="1" x14ac:dyDescent="0.2">
      <c r="A114" s="37" t="s">
        <v>2787</v>
      </c>
      <c r="B114" s="37" t="s">
        <v>123</v>
      </c>
      <c r="C114" s="37" t="s">
        <v>33</v>
      </c>
      <c r="D114" s="37" t="s">
        <v>2649</v>
      </c>
    </row>
    <row r="115" spans="1:16" hidden="1" outlineLevel="1" x14ac:dyDescent="0.2">
      <c r="A115" s="37" t="s">
        <v>2788</v>
      </c>
      <c r="B115" s="37" t="s">
        <v>125</v>
      </c>
      <c r="C115" s="37" t="s">
        <v>33</v>
      </c>
      <c r="D115" s="37" t="s">
        <v>2649</v>
      </c>
    </row>
    <row r="116" spans="1:16" hidden="1" outlineLevel="1" x14ac:dyDescent="0.2">
      <c r="A116" s="37" t="s">
        <v>2789</v>
      </c>
      <c r="B116" s="37" t="s">
        <v>127</v>
      </c>
      <c r="C116" s="37" t="s">
        <v>33</v>
      </c>
      <c r="D116" s="37" t="s">
        <v>2649</v>
      </c>
    </row>
    <row r="117" spans="1:16" hidden="1" outlineLevel="1" x14ac:dyDescent="0.2">
      <c r="A117" s="37" t="s">
        <v>2790</v>
      </c>
      <c r="B117" s="37" t="s">
        <v>129</v>
      </c>
      <c r="C117" s="37" t="s">
        <v>33</v>
      </c>
      <c r="D117" s="37" t="s">
        <v>2649</v>
      </c>
    </row>
    <row r="118" spans="1:16" hidden="1" outlineLevel="1" x14ac:dyDescent="0.2">
      <c r="A118" s="37" t="s">
        <v>2791</v>
      </c>
      <c r="B118" s="37" t="s">
        <v>131</v>
      </c>
      <c r="C118" s="37" t="s">
        <v>33</v>
      </c>
      <c r="D118" s="37" t="s">
        <v>2649</v>
      </c>
    </row>
    <row r="119" spans="1:16" hidden="1" outlineLevel="1" x14ac:dyDescent="0.2">
      <c r="A119" s="37" t="s">
        <v>2792</v>
      </c>
      <c r="B119" s="37" t="s">
        <v>133</v>
      </c>
      <c r="C119" s="37" t="s">
        <v>33</v>
      </c>
      <c r="D119" s="37" t="s">
        <v>2649</v>
      </c>
    </row>
    <row r="120" spans="1:16" hidden="1" outlineLevel="1" x14ac:dyDescent="0.2">
      <c r="A120" s="37" t="s">
        <v>2793</v>
      </c>
      <c r="B120" s="37" t="s">
        <v>135</v>
      </c>
      <c r="C120" s="37" t="s">
        <v>33</v>
      </c>
      <c r="D120" s="37" t="s">
        <v>2649</v>
      </c>
    </row>
    <row r="121" spans="1:16" hidden="1" outlineLevel="1" x14ac:dyDescent="0.2">
      <c r="A121" s="37" t="s">
        <v>2794</v>
      </c>
      <c r="B121" s="37" t="s">
        <v>137</v>
      </c>
      <c r="C121" s="37" t="s">
        <v>33</v>
      </c>
      <c r="D121" s="37" t="s">
        <v>2649</v>
      </c>
    </row>
    <row r="122" spans="1:16" hidden="1" outlineLevel="1" x14ac:dyDescent="0.2">
      <c r="A122" s="52" t="s">
        <v>2795</v>
      </c>
      <c r="B122" s="52" t="s">
        <v>139</v>
      </c>
      <c r="C122" s="52" t="s">
        <v>2796</v>
      </c>
      <c r="D122" s="52" t="s">
        <v>2649</v>
      </c>
      <c r="E122" s="53">
        <f>ROUND(SUM(E123,E124,E125),3)</f>
        <v>0</v>
      </c>
      <c r="F122" s="54"/>
      <c r="G122" s="53">
        <f>ROUND(SUM(G123,G124,G125),3)</f>
        <v>0</v>
      </c>
      <c r="H122" s="54"/>
      <c r="I122" s="53">
        <f>ROUND(SUM(I123,I124,I125),3)</f>
        <v>0</v>
      </c>
      <c r="J122" s="54"/>
      <c r="K122" s="53">
        <f>ROUND(SUM(K123,K124,K125),3)</f>
        <v>0</v>
      </c>
      <c r="L122" s="54"/>
      <c r="M122" s="53">
        <f>ROUND(SUM(M123,M124,M125),3)</f>
        <v>0</v>
      </c>
      <c r="N122" s="54"/>
      <c r="O122" s="53">
        <f>ROUND(SUM(O123,O124,O125),3)</f>
        <v>0</v>
      </c>
      <c r="P122" s="54"/>
    </row>
    <row r="123" spans="1:16" hidden="1" outlineLevel="1" x14ac:dyDescent="0.2">
      <c r="A123" s="37" t="s">
        <v>2797</v>
      </c>
      <c r="B123" s="37" t="s">
        <v>142</v>
      </c>
      <c r="C123" s="37" t="s">
        <v>33</v>
      </c>
      <c r="D123" s="37" t="s">
        <v>2649</v>
      </c>
    </row>
    <row r="124" spans="1:16" hidden="1" outlineLevel="1" x14ac:dyDescent="0.2">
      <c r="A124" s="37" t="s">
        <v>2798</v>
      </c>
      <c r="B124" s="37" t="s">
        <v>144</v>
      </c>
      <c r="C124" s="37" t="s">
        <v>33</v>
      </c>
      <c r="D124" s="37" t="s">
        <v>2649</v>
      </c>
    </row>
    <row r="125" spans="1:16" hidden="1" outlineLevel="1" x14ac:dyDescent="0.2">
      <c r="A125" s="37" t="s">
        <v>2799</v>
      </c>
      <c r="B125" s="37" t="s">
        <v>146</v>
      </c>
      <c r="C125" s="37" t="s">
        <v>33</v>
      </c>
      <c r="D125" s="37" t="s">
        <v>2649</v>
      </c>
    </row>
    <row r="126" spans="1:16" hidden="1" outlineLevel="1" x14ac:dyDescent="0.2">
      <c r="A126" s="52" t="s">
        <v>2800</v>
      </c>
      <c r="B126" s="52" t="s">
        <v>148</v>
      </c>
      <c r="C126" s="52" t="s">
        <v>2801</v>
      </c>
      <c r="D126" s="52" t="s">
        <v>2649</v>
      </c>
      <c r="E126" s="53">
        <f>ROUND(SUM(E127,E128,E130,E129),3)</f>
        <v>0</v>
      </c>
      <c r="F126" s="54"/>
      <c r="G126" s="53">
        <f>ROUND(SUM(G127,G128,G130,G129),3)</f>
        <v>0</v>
      </c>
      <c r="H126" s="54"/>
      <c r="I126" s="53">
        <f>ROUND(SUM(I127,I128,I130,I129),3)</f>
        <v>0</v>
      </c>
      <c r="J126" s="54"/>
      <c r="K126" s="53">
        <f>ROUND(SUM(K127,K128,K130,K129),3)</f>
        <v>0</v>
      </c>
      <c r="L126" s="54"/>
      <c r="M126" s="53">
        <f>ROUND(SUM(M127,M128,M130,M129),3)</f>
        <v>0</v>
      </c>
      <c r="N126" s="54"/>
      <c r="O126" s="53">
        <f>ROUND(SUM(O127,O128,O130,O129),3)</f>
        <v>0</v>
      </c>
      <c r="P126" s="54"/>
    </row>
    <row r="127" spans="1:16" hidden="1" outlineLevel="1" x14ac:dyDescent="0.2">
      <c r="A127" s="37" t="s">
        <v>2802</v>
      </c>
      <c r="B127" s="37" t="s">
        <v>151</v>
      </c>
      <c r="C127" s="37" t="s">
        <v>33</v>
      </c>
      <c r="D127" s="37" t="s">
        <v>2649</v>
      </c>
    </row>
    <row r="128" spans="1:16" hidden="1" outlineLevel="1" x14ac:dyDescent="0.2">
      <c r="A128" s="37" t="s">
        <v>2803</v>
      </c>
      <c r="B128" s="37" t="s">
        <v>153</v>
      </c>
      <c r="C128" s="37" t="s">
        <v>33</v>
      </c>
      <c r="D128" s="37" t="s">
        <v>2649</v>
      </c>
    </row>
    <row r="129" spans="1:16" hidden="1" outlineLevel="1" x14ac:dyDescent="0.2">
      <c r="A129" s="37" t="s">
        <v>2804</v>
      </c>
      <c r="B129" s="37" t="s">
        <v>157</v>
      </c>
      <c r="C129" s="37" t="s">
        <v>33</v>
      </c>
      <c r="D129" s="37" t="s">
        <v>2649</v>
      </c>
    </row>
    <row r="130" spans="1:16" hidden="1" outlineLevel="1" x14ac:dyDescent="0.2">
      <c r="A130" s="37" t="s">
        <v>2805</v>
      </c>
      <c r="B130" s="37" t="s">
        <v>159</v>
      </c>
      <c r="C130" s="37" t="s">
        <v>33</v>
      </c>
      <c r="D130" s="37" t="s">
        <v>2649</v>
      </c>
    </row>
    <row r="131" spans="1:16" ht="16.5" collapsed="1" x14ac:dyDescent="0.3">
      <c r="A131" s="41" t="s">
        <v>2806</v>
      </c>
      <c r="B131" s="41"/>
      <c r="C131" s="41"/>
      <c r="D131" s="41" t="s">
        <v>29</v>
      </c>
      <c r="E131" s="42">
        <v>2018</v>
      </c>
      <c r="F131" s="42" t="s">
        <v>30</v>
      </c>
      <c r="G131" s="42">
        <v>2019</v>
      </c>
      <c r="H131" s="42" t="s">
        <v>30</v>
      </c>
      <c r="I131" s="42">
        <v>2020</v>
      </c>
      <c r="J131" s="42" t="s">
        <v>30</v>
      </c>
      <c r="K131" s="42">
        <v>2021</v>
      </c>
      <c r="L131" s="42" t="s">
        <v>30</v>
      </c>
      <c r="M131" s="42">
        <v>2022</v>
      </c>
      <c r="N131" s="42" t="s">
        <v>30</v>
      </c>
      <c r="O131" s="42">
        <v>2023</v>
      </c>
      <c r="P131" s="42" t="s">
        <v>30</v>
      </c>
    </row>
    <row r="132" spans="1:16" hidden="1" outlineLevel="1" x14ac:dyDescent="0.2">
      <c r="A132" s="37" t="s">
        <v>2807</v>
      </c>
      <c r="B132" s="37" t="s">
        <v>32</v>
      </c>
      <c r="C132" s="37" t="s">
        <v>33</v>
      </c>
      <c r="D132" s="37" t="s">
        <v>2649</v>
      </c>
    </row>
    <row r="133" spans="1:16" hidden="1" outlineLevel="1" x14ac:dyDescent="0.2">
      <c r="A133" s="37" t="s">
        <v>2808</v>
      </c>
      <c r="B133" s="37" t="s">
        <v>36</v>
      </c>
      <c r="C133" s="37" t="s">
        <v>33</v>
      </c>
      <c r="D133" s="37" t="s">
        <v>2649</v>
      </c>
    </row>
    <row r="134" spans="1:16" hidden="1" outlineLevel="1" x14ac:dyDescent="0.2">
      <c r="A134" s="37" t="s">
        <v>2809</v>
      </c>
      <c r="B134" s="37" t="s">
        <v>44</v>
      </c>
      <c r="C134" s="37" t="s">
        <v>33</v>
      </c>
      <c r="D134" s="37" t="s">
        <v>2649</v>
      </c>
    </row>
    <row r="135" spans="1:16" hidden="1" outlineLevel="1" x14ac:dyDescent="0.2">
      <c r="A135" s="43" t="s">
        <v>2810</v>
      </c>
      <c r="B135" s="43" t="s">
        <v>46</v>
      </c>
      <c r="C135" s="43" t="s">
        <v>2811</v>
      </c>
      <c r="D135" s="43" t="s">
        <v>2649</v>
      </c>
      <c r="E135" s="44">
        <f>ROUND(SUM(E132,E133,-E134),3)</f>
        <v>0</v>
      </c>
      <c r="F135" s="45"/>
      <c r="G135" s="44">
        <f>ROUND(SUM(G132,G133,-G134),3)</f>
        <v>0</v>
      </c>
      <c r="H135" s="45"/>
      <c r="I135" s="44">
        <f>ROUND(SUM(I132,I133,-I134),3)</f>
        <v>0</v>
      </c>
      <c r="J135" s="45"/>
      <c r="K135" s="44">
        <f>ROUND(SUM(K132,K133,-K134),3)</f>
        <v>0</v>
      </c>
      <c r="L135" s="45"/>
      <c r="M135" s="44">
        <f>ROUND(SUM(M132,M133,-M134),3)</f>
        <v>0</v>
      </c>
      <c r="N135" s="45"/>
      <c r="O135" s="44">
        <f>ROUND(SUM(O132,O133,-O134),3)</f>
        <v>0</v>
      </c>
      <c r="P135" s="45"/>
    </row>
    <row r="136" spans="1:16" hidden="1" outlineLevel="1" x14ac:dyDescent="0.2">
      <c r="A136" s="49" t="s">
        <v>2812</v>
      </c>
      <c r="B136" s="49" t="s">
        <v>49</v>
      </c>
      <c r="C136" s="49" t="s">
        <v>2813</v>
      </c>
      <c r="D136" s="49" t="s">
        <v>2649</v>
      </c>
      <c r="E136" s="50">
        <f>ROUND(SUM(-E137,-E150,-E158,E135,-E159),3)</f>
        <v>0</v>
      </c>
      <c r="F136" s="51"/>
      <c r="G136" s="50">
        <f>ROUND(SUM(-G137,-G150,-G158,G135,-G159),3)</f>
        <v>0</v>
      </c>
      <c r="H136" s="51"/>
      <c r="I136" s="50">
        <f>ROUND(SUM(-I137,-I150,-I158,I135,-I159),3)</f>
        <v>0</v>
      </c>
      <c r="J136" s="51"/>
      <c r="K136" s="50">
        <f>ROUND(SUM(-K137,-K150,-K158,K135,-K159),3)</f>
        <v>0</v>
      </c>
      <c r="L136" s="51"/>
      <c r="M136" s="50">
        <f>ROUND(SUM(-M137,-M150,-M158,M135,-M159),3)</f>
        <v>0</v>
      </c>
      <c r="N136" s="51"/>
      <c r="O136" s="50">
        <f>ROUND(SUM(-O137,-O150,-O158,O135,-O159),3)</f>
        <v>0</v>
      </c>
      <c r="P136" s="51"/>
    </row>
    <row r="137" spans="1:16" hidden="1" outlineLevel="1" x14ac:dyDescent="0.2">
      <c r="A137" s="49" t="s">
        <v>2814</v>
      </c>
      <c r="B137" s="49" t="s">
        <v>52</v>
      </c>
      <c r="C137" s="49" t="s">
        <v>2815</v>
      </c>
      <c r="D137" s="49" t="s">
        <v>2649</v>
      </c>
      <c r="E137" s="50">
        <f>ROUND(SUM(E145,E146,E147,E148,E138,E149),3)</f>
        <v>0</v>
      </c>
      <c r="F137" s="51"/>
      <c r="G137" s="50">
        <f>ROUND(SUM(G145,G146,G147,G148,G138,G149),3)</f>
        <v>0</v>
      </c>
      <c r="H137" s="51"/>
      <c r="I137" s="50">
        <f>ROUND(SUM(I145,I146,I147,I148,I138,I149),3)</f>
        <v>0</v>
      </c>
      <c r="J137" s="51"/>
      <c r="K137" s="50">
        <f>ROUND(SUM(K145,K146,K147,K148,K138,K149),3)</f>
        <v>0</v>
      </c>
      <c r="L137" s="51"/>
      <c r="M137" s="50">
        <f>ROUND(SUM(M145,M146,M147,M148,M138,M149),3)</f>
        <v>0</v>
      </c>
      <c r="N137" s="51"/>
      <c r="O137" s="50">
        <f>ROUND(SUM(O145,O146,O147,O148,O138,O149),3)</f>
        <v>0</v>
      </c>
      <c r="P137" s="51"/>
    </row>
    <row r="138" spans="1:16" hidden="1" outlineLevel="1" x14ac:dyDescent="0.2">
      <c r="A138" s="52" t="s">
        <v>2816</v>
      </c>
      <c r="B138" s="52" t="s">
        <v>55</v>
      </c>
      <c r="C138" s="52" t="s">
        <v>33</v>
      </c>
      <c r="D138" s="52" t="s">
        <v>2649</v>
      </c>
      <c r="E138" s="53">
        <f>ROUND(SUM(E139,E140,E141,E142,E143,E144),3)</f>
        <v>0</v>
      </c>
      <c r="F138" s="54"/>
      <c r="G138" s="53">
        <f>ROUND(SUM(G139,G140,G141,G142,G143,G144),3)</f>
        <v>0</v>
      </c>
      <c r="H138" s="54"/>
      <c r="I138" s="53">
        <f>ROUND(SUM(I139,I140,I141,I142,I143,I144),3)</f>
        <v>0</v>
      </c>
      <c r="J138" s="54"/>
      <c r="K138" s="53">
        <f>ROUND(SUM(K139,K140,K141,K142,K143,K144),3)</f>
        <v>0</v>
      </c>
      <c r="L138" s="54"/>
      <c r="M138" s="53">
        <f>ROUND(SUM(M139,M140,M141,M142,M143,M144),3)</f>
        <v>0</v>
      </c>
      <c r="N138" s="54"/>
      <c r="O138" s="53">
        <f>ROUND(SUM(O139,O140,O141,O142,O143,O144),3)</f>
        <v>0</v>
      </c>
      <c r="P138" s="54"/>
    </row>
    <row r="139" spans="1:16" hidden="1" outlineLevel="1" x14ac:dyDescent="0.2">
      <c r="A139" s="37" t="s">
        <v>2817</v>
      </c>
      <c r="B139" s="37" t="s">
        <v>57</v>
      </c>
      <c r="C139" s="37" t="s">
        <v>33</v>
      </c>
      <c r="D139" s="37" t="s">
        <v>2649</v>
      </c>
    </row>
    <row r="140" spans="1:16" hidden="1" outlineLevel="1" x14ac:dyDescent="0.2">
      <c r="A140" s="37" t="s">
        <v>2818</v>
      </c>
      <c r="B140" s="37" t="s">
        <v>59</v>
      </c>
      <c r="C140" s="37" t="s">
        <v>33</v>
      </c>
      <c r="D140" s="37" t="s">
        <v>2649</v>
      </c>
    </row>
    <row r="141" spans="1:16" hidden="1" outlineLevel="1" x14ac:dyDescent="0.2">
      <c r="A141" s="37" t="s">
        <v>2819</v>
      </c>
      <c r="B141" s="37" t="s">
        <v>61</v>
      </c>
      <c r="C141" s="37" t="s">
        <v>33</v>
      </c>
      <c r="D141" s="37" t="s">
        <v>2649</v>
      </c>
    </row>
    <row r="142" spans="1:16" hidden="1" outlineLevel="1" x14ac:dyDescent="0.2">
      <c r="A142" s="37" t="s">
        <v>2820</v>
      </c>
      <c r="B142" s="37" t="s">
        <v>63</v>
      </c>
      <c r="C142" s="37" t="s">
        <v>33</v>
      </c>
      <c r="D142" s="37" t="s">
        <v>2649</v>
      </c>
    </row>
    <row r="143" spans="1:16" hidden="1" outlineLevel="1" x14ac:dyDescent="0.2">
      <c r="A143" s="37" t="s">
        <v>2821</v>
      </c>
      <c r="B143" s="37" t="s">
        <v>65</v>
      </c>
      <c r="C143" s="37" t="s">
        <v>33</v>
      </c>
      <c r="D143" s="37" t="s">
        <v>2649</v>
      </c>
    </row>
    <row r="144" spans="1:16" hidden="1" outlineLevel="1" x14ac:dyDescent="0.2">
      <c r="A144" s="37" t="s">
        <v>2822</v>
      </c>
      <c r="B144" s="37" t="s">
        <v>67</v>
      </c>
      <c r="C144" s="37" t="s">
        <v>33</v>
      </c>
      <c r="D144" s="37" t="s">
        <v>2649</v>
      </c>
    </row>
    <row r="145" spans="1:16" hidden="1" outlineLevel="1" x14ac:dyDescent="0.2">
      <c r="A145" s="37" t="s">
        <v>2823</v>
      </c>
      <c r="B145" s="37" t="s">
        <v>69</v>
      </c>
      <c r="C145" s="37" t="s">
        <v>33</v>
      </c>
      <c r="D145" s="37" t="s">
        <v>2649</v>
      </c>
    </row>
    <row r="146" spans="1:16" hidden="1" outlineLevel="1" x14ac:dyDescent="0.2">
      <c r="A146" s="37" t="s">
        <v>2824</v>
      </c>
      <c r="B146" s="37" t="s">
        <v>71</v>
      </c>
      <c r="C146" s="37" t="s">
        <v>33</v>
      </c>
      <c r="D146" s="37" t="s">
        <v>2649</v>
      </c>
    </row>
    <row r="147" spans="1:16" hidden="1" outlineLevel="1" x14ac:dyDescent="0.2">
      <c r="A147" s="37" t="s">
        <v>2825</v>
      </c>
      <c r="B147" s="37" t="s">
        <v>75</v>
      </c>
      <c r="C147" s="37" t="s">
        <v>33</v>
      </c>
      <c r="D147" s="37" t="s">
        <v>2649</v>
      </c>
    </row>
    <row r="148" spans="1:16" hidden="1" outlineLevel="1" x14ac:dyDescent="0.2">
      <c r="A148" s="37" t="s">
        <v>2826</v>
      </c>
      <c r="B148" s="37" t="s">
        <v>1241</v>
      </c>
      <c r="C148" s="37" t="s">
        <v>33</v>
      </c>
      <c r="D148" s="37" t="s">
        <v>2649</v>
      </c>
    </row>
    <row r="149" spans="1:16" hidden="1" outlineLevel="1" x14ac:dyDescent="0.2">
      <c r="A149" s="37" t="s">
        <v>2827</v>
      </c>
      <c r="B149" s="37" t="s">
        <v>79</v>
      </c>
      <c r="C149" s="37" t="s">
        <v>33</v>
      </c>
      <c r="D149" s="37" t="s">
        <v>2649</v>
      </c>
    </row>
    <row r="150" spans="1:16" hidden="1" outlineLevel="1" x14ac:dyDescent="0.2">
      <c r="A150" s="52" t="s">
        <v>2828</v>
      </c>
      <c r="B150" s="52" t="s">
        <v>81</v>
      </c>
      <c r="C150" s="52" t="s">
        <v>2829</v>
      </c>
      <c r="D150" s="52" t="s">
        <v>2649</v>
      </c>
      <c r="E150" s="53">
        <f>ROUND(SUM(E151,E152,E153,E154,E155,E156,E157),3)</f>
        <v>0</v>
      </c>
      <c r="F150" s="54"/>
      <c r="G150" s="53">
        <f>ROUND(SUM(G151,G152,G153,G154,G155,G156,G157),3)</f>
        <v>0</v>
      </c>
      <c r="H150" s="54"/>
      <c r="I150" s="53">
        <f>ROUND(SUM(I151,I152,I153,I154,I155,I156,I157),3)</f>
        <v>0</v>
      </c>
      <c r="J150" s="54"/>
      <c r="K150" s="53">
        <f>ROUND(SUM(K151,K152,K153,K154,K155,K156,K157),3)</f>
        <v>0</v>
      </c>
      <c r="L150" s="54"/>
      <c r="M150" s="53">
        <f>ROUND(SUM(M151,M152,M153,M154,M155,M156,M157),3)</f>
        <v>0</v>
      </c>
      <c r="N150" s="54"/>
      <c r="O150" s="53">
        <f>ROUND(SUM(O151,O152,O153,O154,O155,O156,O157),3)</f>
        <v>0</v>
      </c>
      <c r="P150" s="54"/>
    </row>
    <row r="151" spans="1:16" hidden="1" outlineLevel="1" x14ac:dyDescent="0.2">
      <c r="A151" s="37" t="s">
        <v>2830</v>
      </c>
      <c r="B151" s="37" t="s">
        <v>84</v>
      </c>
      <c r="C151" s="37" t="s">
        <v>33</v>
      </c>
      <c r="D151" s="37" t="s">
        <v>2649</v>
      </c>
    </row>
    <row r="152" spans="1:16" hidden="1" outlineLevel="1" x14ac:dyDescent="0.2">
      <c r="A152" s="37" t="s">
        <v>2831</v>
      </c>
      <c r="B152" s="37" t="s">
        <v>69</v>
      </c>
      <c r="C152" s="37" t="s">
        <v>33</v>
      </c>
      <c r="D152" s="37" t="s">
        <v>2649</v>
      </c>
    </row>
    <row r="153" spans="1:16" hidden="1" outlineLevel="1" x14ac:dyDescent="0.2">
      <c r="A153" s="37" t="s">
        <v>2832</v>
      </c>
      <c r="B153" s="37" t="s">
        <v>71</v>
      </c>
      <c r="C153" s="37" t="s">
        <v>33</v>
      </c>
      <c r="D153" s="37" t="s">
        <v>2649</v>
      </c>
    </row>
    <row r="154" spans="1:16" hidden="1" outlineLevel="1" x14ac:dyDescent="0.2">
      <c r="A154" s="37" t="s">
        <v>2833</v>
      </c>
      <c r="B154" s="37" t="s">
        <v>75</v>
      </c>
      <c r="C154" s="37" t="s">
        <v>33</v>
      </c>
      <c r="D154" s="37" t="s">
        <v>2649</v>
      </c>
    </row>
    <row r="155" spans="1:16" hidden="1" outlineLevel="1" x14ac:dyDescent="0.2">
      <c r="A155" s="37" t="s">
        <v>2834</v>
      </c>
      <c r="B155" s="37" t="s">
        <v>90</v>
      </c>
      <c r="C155" s="37" t="s">
        <v>33</v>
      </c>
      <c r="D155" s="37" t="s">
        <v>2649</v>
      </c>
    </row>
    <row r="156" spans="1:16" hidden="1" outlineLevel="1" x14ac:dyDescent="0.2">
      <c r="A156" s="37" t="s">
        <v>2835</v>
      </c>
      <c r="B156" s="37" t="s">
        <v>92</v>
      </c>
      <c r="C156" s="37" t="s">
        <v>33</v>
      </c>
      <c r="D156" s="37" t="s">
        <v>2649</v>
      </c>
    </row>
    <row r="157" spans="1:16" hidden="1" outlineLevel="1" x14ac:dyDescent="0.2">
      <c r="A157" s="37" t="s">
        <v>2836</v>
      </c>
      <c r="B157" s="37" t="s">
        <v>96</v>
      </c>
      <c r="C157" s="37" t="s">
        <v>33</v>
      </c>
      <c r="D157" s="37" t="s">
        <v>2649</v>
      </c>
    </row>
    <row r="158" spans="1:16" hidden="1" outlineLevel="1" x14ac:dyDescent="0.2">
      <c r="A158" s="37" t="s">
        <v>2837</v>
      </c>
      <c r="B158" s="37" t="s">
        <v>98</v>
      </c>
      <c r="C158" s="37" t="s">
        <v>33</v>
      </c>
      <c r="D158" s="37" t="s">
        <v>2649</v>
      </c>
    </row>
    <row r="159" spans="1:16" hidden="1" outlineLevel="1" x14ac:dyDescent="0.2">
      <c r="A159" s="46" t="s">
        <v>2838</v>
      </c>
      <c r="B159" s="46" t="s">
        <v>100</v>
      </c>
      <c r="C159" s="46" t="s">
        <v>2839</v>
      </c>
      <c r="D159" s="46" t="s">
        <v>2649</v>
      </c>
      <c r="E159" s="47">
        <f>ROUND(SUM(E160,E162,E177),3)</f>
        <v>0</v>
      </c>
      <c r="F159" s="48"/>
      <c r="G159" s="47">
        <f>ROUND(SUM(G160,G162,G177),3)</f>
        <v>0</v>
      </c>
      <c r="H159" s="48"/>
      <c r="I159" s="47">
        <f>ROUND(SUM(I160,I162,I177),3)</f>
        <v>0</v>
      </c>
      <c r="J159" s="48"/>
      <c r="K159" s="47">
        <f>ROUND(SUM(K160,K162,K177),3)</f>
        <v>0</v>
      </c>
      <c r="L159" s="48"/>
      <c r="M159" s="47">
        <f>ROUND(SUM(M160,M162,M177),3)</f>
        <v>0</v>
      </c>
      <c r="N159" s="48"/>
      <c r="O159" s="47">
        <f>ROUND(SUM(O160,O162,O177),3)</f>
        <v>0</v>
      </c>
      <c r="P159" s="48"/>
    </row>
    <row r="160" spans="1:16" hidden="1" outlineLevel="1" x14ac:dyDescent="0.2">
      <c r="A160" s="37" t="s">
        <v>2840</v>
      </c>
      <c r="B160" s="37" t="s">
        <v>103</v>
      </c>
      <c r="C160" s="37" t="s">
        <v>33</v>
      </c>
      <c r="D160" s="37" t="s">
        <v>2649</v>
      </c>
    </row>
    <row r="161" spans="1:16" hidden="1" outlineLevel="1" x14ac:dyDescent="0.2">
      <c r="A161" s="49" t="s">
        <v>2841</v>
      </c>
      <c r="B161" s="49" t="s">
        <v>105</v>
      </c>
      <c r="C161" s="49" t="s">
        <v>2842</v>
      </c>
      <c r="D161" s="49" t="s">
        <v>2649</v>
      </c>
      <c r="E161" s="50">
        <f>ROUND(SUM(E162,E177),3)</f>
        <v>0</v>
      </c>
      <c r="F161" s="51"/>
      <c r="G161" s="50">
        <f>ROUND(SUM(G162,G177),3)</f>
        <v>0</v>
      </c>
      <c r="H161" s="51"/>
      <c r="I161" s="50">
        <f>ROUND(SUM(I162,I177),3)</f>
        <v>0</v>
      </c>
      <c r="J161" s="51"/>
      <c r="K161" s="50">
        <f>ROUND(SUM(K162,K177),3)</f>
        <v>0</v>
      </c>
      <c r="L161" s="51"/>
      <c r="M161" s="50">
        <f>ROUND(SUM(M162,M177),3)</f>
        <v>0</v>
      </c>
      <c r="N161" s="51"/>
      <c r="O161" s="50">
        <f>ROUND(SUM(O162,O177),3)</f>
        <v>0</v>
      </c>
      <c r="P161" s="51"/>
    </row>
    <row r="162" spans="1:16" hidden="1" outlineLevel="1" x14ac:dyDescent="0.2">
      <c r="A162" s="52" t="s">
        <v>2843</v>
      </c>
      <c r="B162" s="52" t="s">
        <v>108</v>
      </c>
      <c r="C162" s="52" t="s">
        <v>2844</v>
      </c>
      <c r="D162" s="52" t="s">
        <v>2649</v>
      </c>
      <c r="E162" s="53">
        <f>ROUND(SUM(E163,E164,E165),3)</f>
        <v>0</v>
      </c>
      <c r="F162" s="54"/>
      <c r="G162" s="53">
        <f>ROUND(SUM(G163,G164,G165),3)</f>
        <v>0</v>
      </c>
      <c r="H162" s="54"/>
      <c r="I162" s="53">
        <f>ROUND(SUM(I163,I164,I165),3)</f>
        <v>0</v>
      </c>
      <c r="J162" s="54"/>
      <c r="K162" s="53">
        <f>ROUND(SUM(K163,K164,K165),3)</f>
        <v>0</v>
      </c>
      <c r="L162" s="54"/>
      <c r="M162" s="53">
        <f>ROUND(SUM(M163,M164,M165),3)</f>
        <v>0</v>
      </c>
      <c r="N162" s="54"/>
      <c r="O162" s="53">
        <f>ROUND(SUM(O163,O164,O165),3)</f>
        <v>0</v>
      </c>
      <c r="P162" s="54"/>
    </row>
    <row r="163" spans="1:16" hidden="1" outlineLevel="1" x14ac:dyDescent="0.2">
      <c r="A163" s="37" t="s">
        <v>2845</v>
      </c>
      <c r="B163" s="37" t="s">
        <v>111</v>
      </c>
      <c r="C163" s="37" t="s">
        <v>33</v>
      </c>
      <c r="D163" s="37" t="s">
        <v>2649</v>
      </c>
    </row>
    <row r="164" spans="1:16" hidden="1" outlineLevel="1" x14ac:dyDescent="0.2">
      <c r="A164" s="37" t="s">
        <v>2846</v>
      </c>
      <c r="B164" s="37" t="s">
        <v>113</v>
      </c>
      <c r="C164" s="37" t="s">
        <v>33</v>
      </c>
      <c r="D164" s="37" t="s">
        <v>2649</v>
      </c>
    </row>
    <row r="165" spans="1:16" hidden="1" outlineLevel="1" x14ac:dyDescent="0.2">
      <c r="A165" s="52" t="s">
        <v>2847</v>
      </c>
      <c r="B165" s="52" t="s">
        <v>115</v>
      </c>
      <c r="C165" s="52" t="s">
        <v>33</v>
      </c>
      <c r="D165" s="52" t="s">
        <v>2649</v>
      </c>
      <c r="E165" s="53">
        <f>ROUND(SUM(E166,E167,E168,E169,E170,E171,E172,E173,E174,E175,E176),3)</f>
        <v>0</v>
      </c>
      <c r="F165" s="54"/>
      <c r="G165" s="53">
        <f>ROUND(SUM(G166,G167,G168,G169,G170,G171,G172,G173,G174,G175,G176),3)</f>
        <v>0</v>
      </c>
      <c r="H165" s="54"/>
      <c r="I165" s="53">
        <f>ROUND(SUM(I166,I167,I168,I169,I170,I171,I172,I173,I174,I175,I176),3)</f>
        <v>0</v>
      </c>
      <c r="J165" s="54"/>
      <c r="K165" s="53">
        <f>ROUND(SUM(K166,K167,K168,K169,K170,K171,K172,K173,K174,K175,K176),3)</f>
        <v>0</v>
      </c>
      <c r="L165" s="54"/>
      <c r="M165" s="53">
        <f>ROUND(SUM(M166,M167,M168,M169,M170,M171,M172,M173,M174,M175,M176),3)</f>
        <v>0</v>
      </c>
      <c r="N165" s="54"/>
      <c r="O165" s="53">
        <f>ROUND(SUM(O166,O167,O168,O169,O170,O171,O172,O173,O174,O175,O176),3)</f>
        <v>0</v>
      </c>
      <c r="P165" s="54"/>
    </row>
    <row r="166" spans="1:16" hidden="1" outlineLevel="1" x14ac:dyDescent="0.2">
      <c r="A166" s="37" t="s">
        <v>2848</v>
      </c>
      <c r="B166" s="37" t="s">
        <v>117</v>
      </c>
      <c r="C166" s="37" t="s">
        <v>33</v>
      </c>
      <c r="D166" s="37" t="s">
        <v>2649</v>
      </c>
    </row>
    <row r="167" spans="1:16" hidden="1" outlineLevel="1" x14ac:dyDescent="0.2">
      <c r="A167" s="37" t="s">
        <v>2849</v>
      </c>
      <c r="B167" s="37" t="s">
        <v>119</v>
      </c>
      <c r="C167" s="37" t="s">
        <v>33</v>
      </c>
      <c r="D167" s="37" t="s">
        <v>2649</v>
      </c>
    </row>
    <row r="168" spans="1:16" hidden="1" outlineLevel="1" x14ac:dyDescent="0.2">
      <c r="A168" s="37" t="s">
        <v>2850</v>
      </c>
      <c r="B168" s="37" t="s">
        <v>121</v>
      </c>
      <c r="C168" s="37" t="s">
        <v>33</v>
      </c>
      <c r="D168" s="37" t="s">
        <v>2649</v>
      </c>
    </row>
    <row r="169" spans="1:16" hidden="1" outlineLevel="1" x14ac:dyDescent="0.2">
      <c r="A169" s="37" t="s">
        <v>2851</v>
      </c>
      <c r="B169" s="37" t="s">
        <v>123</v>
      </c>
      <c r="C169" s="37" t="s">
        <v>33</v>
      </c>
      <c r="D169" s="37" t="s">
        <v>2649</v>
      </c>
    </row>
    <row r="170" spans="1:16" hidden="1" outlineLevel="1" x14ac:dyDescent="0.2">
      <c r="A170" s="37" t="s">
        <v>2852</v>
      </c>
      <c r="B170" s="37" t="s">
        <v>125</v>
      </c>
      <c r="C170" s="37" t="s">
        <v>33</v>
      </c>
      <c r="D170" s="37" t="s">
        <v>2649</v>
      </c>
    </row>
    <row r="171" spans="1:16" hidden="1" outlineLevel="1" x14ac:dyDescent="0.2">
      <c r="A171" s="37" t="s">
        <v>2853</v>
      </c>
      <c r="B171" s="37" t="s">
        <v>127</v>
      </c>
      <c r="C171" s="37" t="s">
        <v>33</v>
      </c>
      <c r="D171" s="37" t="s">
        <v>2649</v>
      </c>
    </row>
    <row r="172" spans="1:16" hidden="1" outlineLevel="1" x14ac:dyDescent="0.2">
      <c r="A172" s="37" t="s">
        <v>2854</v>
      </c>
      <c r="B172" s="37" t="s">
        <v>129</v>
      </c>
      <c r="C172" s="37" t="s">
        <v>33</v>
      </c>
      <c r="D172" s="37" t="s">
        <v>2649</v>
      </c>
    </row>
    <row r="173" spans="1:16" hidden="1" outlineLevel="1" x14ac:dyDescent="0.2">
      <c r="A173" s="37" t="s">
        <v>2855</v>
      </c>
      <c r="B173" s="37" t="s">
        <v>131</v>
      </c>
      <c r="C173" s="37" t="s">
        <v>33</v>
      </c>
      <c r="D173" s="37" t="s">
        <v>2649</v>
      </c>
    </row>
    <row r="174" spans="1:16" hidden="1" outlineLevel="1" x14ac:dyDescent="0.2">
      <c r="A174" s="37" t="s">
        <v>2856</v>
      </c>
      <c r="B174" s="37" t="s">
        <v>133</v>
      </c>
      <c r="C174" s="37" t="s">
        <v>33</v>
      </c>
      <c r="D174" s="37" t="s">
        <v>2649</v>
      </c>
    </row>
    <row r="175" spans="1:16" hidden="1" outlineLevel="1" x14ac:dyDescent="0.2">
      <c r="A175" s="37" t="s">
        <v>2857</v>
      </c>
      <c r="B175" s="37" t="s">
        <v>135</v>
      </c>
      <c r="C175" s="37" t="s">
        <v>33</v>
      </c>
      <c r="D175" s="37" t="s">
        <v>2649</v>
      </c>
    </row>
    <row r="176" spans="1:16" hidden="1" outlineLevel="1" x14ac:dyDescent="0.2">
      <c r="A176" s="37" t="s">
        <v>2858</v>
      </c>
      <c r="B176" s="37" t="s">
        <v>137</v>
      </c>
      <c r="C176" s="37" t="s">
        <v>33</v>
      </c>
      <c r="D176" s="37" t="s">
        <v>2649</v>
      </c>
    </row>
    <row r="177" spans="1:16" hidden="1" outlineLevel="1" x14ac:dyDescent="0.2">
      <c r="A177" s="52" t="s">
        <v>2859</v>
      </c>
      <c r="B177" s="52" t="s">
        <v>148</v>
      </c>
      <c r="C177" s="52" t="s">
        <v>2860</v>
      </c>
      <c r="D177" s="52" t="s">
        <v>2649</v>
      </c>
      <c r="E177" s="53">
        <f>ROUND(SUM(E178,E179,E181,E180),3)</f>
        <v>0</v>
      </c>
      <c r="F177" s="54"/>
      <c r="G177" s="53">
        <f>ROUND(SUM(G178,G179,G181,G180),3)</f>
        <v>0</v>
      </c>
      <c r="H177" s="54"/>
      <c r="I177" s="53">
        <f>ROUND(SUM(I178,I179,I181,I180),3)</f>
        <v>0</v>
      </c>
      <c r="J177" s="54"/>
      <c r="K177" s="53">
        <f>ROUND(SUM(K178,K179,K181,K180),3)</f>
        <v>0</v>
      </c>
      <c r="L177" s="54"/>
      <c r="M177" s="53">
        <f>ROUND(SUM(M178,M179,M181,M180),3)</f>
        <v>0</v>
      </c>
      <c r="N177" s="54"/>
      <c r="O177" s="53">
        <f>ROUND(SUM(O178,O179,O181,O180),3)</f>
        <v>0</v>
      </c>
      <c r="P177" s="54"/>
    </row>
    <row r="178" spans="1:16" hidden="1" outlineLevel="1" x14ac:dyDescent="0.2">
      <c r="A178" s="37" t="s">
        <v>2861</v>
      </c>
      <c r="B178" s="37" t="s">
        <v>151</v>
      </c>
      <c r="C178" s="37" t="s">
        <v>33</v>
      </c>
      <c r="D178" s="37" t="s">
        <v>2649</v>
      </c>
    </row>
    <row r="179" spans="1:16" hidden="1" outlineLevel="1" x14ac:dyDescent="0.2">
      <c r="A179" s="37" t="s">
        <v>2862</v>
      </c>
      <c r="B179" s="37" t="s">
        <v>153</v>
      </c>
      <c r="C179" s="37" t="s">
        <v>33</v>
      </c>
      <c r="D179" s="37" t="s">
        <v>2649</v>
      </c>
    </row>
    <row r="180" spans="1:16" hidden="1" outlineLevel="1" x14ac:dyDescent="0.2">
      <c r="A180" s="37" t="s">
        <v>2863</v>
      </c>
      <c r="B180" s="37" t="s">
        <v>157</v>
      </c>
      <c r="C180" s="37" t="s">
        <v>33</v>
      </c>
      <c r="D180" s="37" t="s">
        <v>2649</v>
      </c>
    </row>
    <row r="181" spans="1:16" hidden="1" outlineLevel="1" x14ac:dyDescent="0.2">
      <c r="A181" s="37" t="s">
        <v>2864</v>
      </c>
      <c r="B181" s="37" t="s">
        <v>159</v>
      </c>
      <c r="C181" s="37" t="s">
        <v>33</v>
      </c>
      <c r="D181" s="37" t="s">
        <v>2649</v>
      </c>
    </row>
    <row r="182" spans="1:16" ht="16.5" collapsed="1" x14ac:dyDescent="0.3">
      <c r="A182" s="41" t="s">
        <v>2865</v>
      </c>
      <c r="B182" s="41"/>
      <c r="C182" s="41"/>
      <c r="D182" s="41" t="s">
        <v>29</v>
      </c>
      <c r="E182" s="42">
        <v>2018</v>
      </c>
      <c r="F182" s="42" t="s">
        <v>30</v>
      </c>
      <c r="G182" s="42">
        <v>2019</v>
      </c>
      <c r="H182" s="42" t="s">
        <v>30</v>
      </c>
      <c r="I182" s="42">
        <v>2020</v>
      </c>
      <c r="J182" s="42" t="s">
        <v>30</v>
      </c>
      <c r="K182" s="42">
        <v>2021</v>
      </c>
      <c r="L182" s="42" t="s">
        <v>30</v>
      </c>
      <c r="M182" s="42">
        <v>2022</v>
      </c>
      <c r="N182" s="42" t="s">
        <v>30</v>
      </c>
      <c r="O182" s="42">
        <v>2023</v>
      </c>
      <c r="P182" s="42" t="s">
        <v>30</v>
      </c>
    </row>
    <row r="183" spans="1:16" hidden="1" outlineLevel="1" x14ac:dyDescent="0.2">
      <c r="A183" s="37" t="s">
        <v>2866</v>
      </c>
      <c r="B183" s="37" t="s">
        <v>32</v>
      </c>
      <c r="C183" s="37" t="s">
        <v>33</v>
      </c>
      <c r="D183" s="37" t="s">
        <v>2649</v>
      </c>
    </row>
    <row r="184" spans="1:16" hidden="1" outlineLevel="1" x14ac:dyDescent="0.2">
      <c r="A184" s="37" t="s">
        <v>2867</v>
      </c>
      <c r="B184" s="37" t="s">
        <v>36</v>
      </c>
      <c r="C184" s="37" t="s">
        <v>33</v>
      </c>
      <c r="D184" s="37" t="s">
        <v>2649</v>
      </c>
    </row>
    <row r="185" spans="1:16" hidden="1" outlineLevel="1" x14ac:dyDescent="0.2">
      <c r="A185" s="37" t="s">
        <v>2868</v>
      </c>
      <c r="B185" s="37" t="s">
        <v>38</v>
      </c>
      <c r="C185" s="37" t="s">
        <v>33</v>
      </c>
      <c r="D185" s="37" t="s">
        <v>2649</v>
      </c>
    </row>
    <row r="186" spans="1:16" hidden="1" outlineLevel="1" x14ac:dyDescent="0.2">
      <c r="A186" s="37" t="s">
        <v>2869</v>
      </c>
      <c r="B186" s="37" t="s">
        <v>40</v>
      </c>
      <c r="C186" s="37" t="s">
        <v>33</v>
      </c>
      <c r="D186" s="37" t="s">
        <v>2649</v>
      </c>
    </row>
    <row r="187" spans="1:16" hidden="1" outlineLevel="1" x14ac:dyDescent="0.2">
      <c r="A187" s="37" t="s">
        <v>2870</v>
      </c>
      <c r="B187" s="37" t="s">
        <v>44</v>
      </c>
      <c r="C187" s="37" t="s">
        <v>33</v>
      </c>
      <c r="D187" s="37" t="s">
        <v>2649</v>
      </c>
    </row>
    <row r="188" spans="1:16" hidden="1" outlineLevel="1" x14ac:dyDescent="0.2">
      <c r="A188" s="43" t="s">
        <v>2871</v>
      </c>
      <c r="B188" s="43" t="s">
        <v>46</v>
      </c>
      <c r="C188" s="43" t="s">
        <v>2872</v>
      </c>
      <c r="D188" s="43" t="s">
        <v>2649</v>
      </c>
      <c r="E188" s="44">
        <f>ROUND(SUM(E183,E184,E185,-E186,-E187),3)</f>
        <v>0</v>
      </c>
      <c r="F188" s="45"/>
      <c r="G188" s="44">
        <f>ROUND(SUM(G183,G184,G185,-G186,-G187),3)</f>
        <v>0</v>
      </c>
      <c r="H188" s="45"/>
      <c r="I188" s="44">
        <f>ROUND(SUM(I183,I184,I185,-I186,-I187),3)</f>
        <v>0</v>
      </c>
      <c r="J188" s="45"/>
      <c r="K188" s="44">
        <f>ROUND(SUM(K183,K184,K185,-K186,-K187),3)</f>
        <v>0</v>
      </c>
      <c r="L188" s="45"/>
      <c r="M188" s="44">
        <f>ROUND(SUM(M183,M184,M185,-M186,-M187),3)</f>
        <v>0</v>
      </c>
      <c r="N188" s="45"/>
      <c r="O188" s="44">
        <f>ROUND(SUM(O183,O184,O185,-O186,-O187),3)</f>
        <v>0</v>
      </c>
      <c r="P188" s="45"/>
    </row>
    <row r="189" spans="1:16" hidden="1" outlineLevel="1" x14ac:dyDescent="0.2">
      <c r="A189" s="49" t="s">
        <v>2873</v>
      </c>
      <c r="B189" s="49" t="s">
        <v>49</v>
      </c>
      <c r="C189" s="49" t="s">
        <v>2874</v>
      </c>
      <c r="D189" s="49" t="s">
        <v>2649</v>
      </c>
      <c r="E189" s="50">
        <f>ROUND(SUM(-E1,-E190,-E201,-E208,E188,-E209),3)</f>
        <v>0</v>
      </c>
      <c r="F189" s="51"/>
      <c r="G189" s="50">
        <f>ROUND(SUM(-G1,-G190,-G201,-G208,G188,-G209),3)</f>
        <v>0</v>
      </c>
      <c r="H189" s="51"/>
      <c r="I189" s="50">
        <f>ROUND(SUM(-I1,-I190,-I201,-I208,I188,-I209),3)</f>
        <v>0</v>
      </c>
      <c r="J189" s="51"/>
      <c r="K189" s="50">
        <f>ROUND(SUM(-K1,-K190,-K201,-K208,K188,-K209),3)</f>
        <v>0</v>
      </c>
      <c r="L189" s="51"/>
      <c r="M189" s="50">
        <f>ROUND(SUM(-M1,-M190,-M201,-M208,M188,-M209),3)</f>
        <v>0</v>
      </c>
      <c r="N189" s="51"/>
      <c r="O189" s="50">
        <f>ROUND(SUM(-O1,-O190,-O201,-O208,O188,-O209),3)</f>
        <v>0</v>
      </c>
      <c r="P189" s="51"/>
    </row>
    <row r="190" spans="1:16" hidden="1" outlineLevel="1" x14ac:dyDescent="0.2">
      <c r="A190" s="49" t="s">
        <v>2875</v>
      </c>
      <c r="B190" s="49" t="s">
        <v>52</v>
      </c>
      <c r="C190" s="49" t="s">
        <v>2876</v>
      </c>
      <c r="D190" s="49" t="s">
        <v>2649</v>
      </c>
      <c r="E190" s="50">
        <f>ROUND(SUM(E198,E199,E191,E200),3)</f>
        <v>0</v>
      </c>
      <c r="F190" s="51"/>
      <c r="G190" s="50">
        <f>ROUND(SUM(G198,G199,G191,G200),3)</f>
        <v>0</v>
      </c>
      <c r="H190" s="51"/>
      <c r="I190" s="50">
        <f>ROUND(SUM(I198,I199,I191,I200),3)</f>
        <v>0</v>
      </c>
      <c r="J190" s="51"/>
      <c r="K190" s="50">
        <f>ROUND(SUM(K198,K199,K191,K200),3)</f>
        <v>0</v>
      </c>
      <c r="L190" s="51"/>
      <c r="M190" s="50">
        <f>ROUND(SUM(M198,M199,M191,M200),3)</f>
        <v>0</v>
      </c>
      <c r="N190" s="51"/>
      <c r="O190" s="50">
        <f>ROUND(SUM(O198,O199,O191,O200),3)</f>
        <v>0</v>
      </c>
      <c r="P190" s="51"/>
    </row>
    <row r="191" spans="1:16" hidden="1" outlineLevel="1" x14ac:dyDescent="0.2">
      <c r="A191" s="52" t="s">
        <v>2877</v>
      </c>
      <c r="B191" s="52" t="s">
        <v>55</v>
      </c>
      <c r="C191" s="52" t="s">
        <v>33</v>
      </c>
      <c r="D191" s="52" t="s">
        <v>2649</v>
      </c>
      <c r="E191" s="53">
        <f>ROUND(SUM(E192,E193,E194,E195,E196,E197),3)</f>
        <v>0</v>
      </c>
      <c r="F191" s="54"/>
      <c r="G191" s="53">
        <f>ROUND(SUM(G192,G193,G194,G195,G196,G197),3)</f>
        <v>0</v>
      </c>
      <c r="H191" s="54"/>
      <c r="I191" s="53">
        <f>ROUND(SUM(I192,I193,I194,I195,I196,I197),3)</f>
        <v>0</v>
      </c>
      <c r="J191" s="54"/>
      <c r="K191" s="53">
        <f>ROUND(SUM(K192,K193,K194,K195,K196,K197),3)</f>
        <v>0</v>
      </c>
      <c r="L191" s="54"/>
      <c r="M191" s="53">
        <f>ROUND(SUM(M192,M193,M194,M195,M196,M197),3)</f>
        <v>0</v>
      </c>
      <c r="N191" s="54"/>
      <c r="O191" s="53">
        <f>ROUND(SUM(O192,O193,O194,O195,O196,O197),3)</f>
        <v>0</v>
      </c>
      <c r="P191" s="54"/>
    </row>
    <row r="192" spans="1:16" hidden="1" outlineLevel="1" x14ac:dyDescent="0.2">
      <c r="A192" s="37" t="s">
        <v>2878</v>
      </c>
      <c r="B192" s="37" t="s">
        <v>57</v>
      </c>
      <c r="C192" s="37" t="s">
        <v>33</v>
      </c>
      <c r="D192" s="37" t="s">
        <v>2649</v>
      </c>
    </row>
    <row r="193" spans="1:16" hidden="1" outlineLevel="1" x14ac:dyDescent="0.2">
      <c r="A193" s="37" t="s">
        <v>2879</v>
      </c>
      <c r="B193" s="37" t="s">
        <v>59</v>
      </c>
      <c r="C193" s="37" t="s">
        <v>33</v>
      </c>
      <c r="D193" s="37" t="s">
        <v>2649</v>
      </c>
    </row>
    <row r="194" spans="1:16" hidden="1" outlineLevel="1" x14ac:dyDescent="0.2">
      <c r="A194" s="37" t="s">
        <v>2880</v>
      </c>
      <c r="B194" s="37" t="s">
        <v>61</v>
      </c>
      <c r="C194" s="37" t="s">
        <v>33</v>
      </c>
      <c r="D194" s="37" t="s">
        <v>2649</v>
      </c>
    </row>
    <row r="195" spans="1:16" hidden="1" outlineLevel="1" x14ac:dyDescent="0.2">
      <c r="A195" s="37" t="s">
        <v>2881</v>
      </c>
      <c r="B195" s="37" t="s">
        <v>63</v>
      </c>
      <c r="C195" s="37" t="s">
        <v>33</v>
      </c>
      <c r="D195" s="37" t="s">
        <v>2649</v>
      </c>
    </row>
    <row r="196" spans="1:16" hidden="1" outlineLevel="1" x14ac:dyDescent="0.2">
      <c r="A196" s="37" t="s">
        <v>2882</v>
      </c>
      <c r="B196" s="37" t="s">
        <v>65</v>
      </c>
      <c r="C196" s="37" t="s">
        <v>33</v>
      </c>
      <c r="D196" s="37" t="s">
        <v>2649</v>
      </c>
    </row>
    <row r="197" spans="1:16" hidden="1" outlineLevel="1" x14ac:dyDescent="0.2">
      <c r="A197" s="37" t="s">
        <v>2883</v>
      </c>
      <c r="B197" s="37" t="s">
        <v>67</v>
      </c>
      <c r="C197" s="37" t="s">
        <v>33</v>
      </c>
      <c r="D197" s="37" t="s">
        <v>2649</v>
      </c>
    </row>
    <row r="198" spans="1:16" hidden="1" outlineLevel="1" x14ac:dyDescent="0.2">
      <c r="A198" s="37" t="s">
        <v>2884</v>
      </c>
      <c r="B198" s="37" t="s">
        <v>69</v>
      </c>
      <c r="C198" s="37" t="s">
        <v>33</v>
      </c>
      <c r="D198" s="37" t="s">
        <v>2649</v>
      </c>
    </row>
    <row r="199" spans="1:16" hidden="1" outlineLevel="1" x14ac:dyDescent="0.2">
      <c r="A199" s="37" t="s">
        <v>2885</v>
      </c>
      <c r="B199" s="37" t="s">
        <v>71</v>
      </c>
      <c r="C199" s="37" t="s">
        <v>33</v>
      </c>
      <c r="D199" s="37" t="s">
        <v>2649</v>
      </c>
    </row>
    <row r="200" spans="1:16" hidden="1" outlineLevel="1" x14ac:dyDescent="0.2">
      <c r="A200" s="37" t="s">
        <v>2886</v>
      </c>
      <c r="B200" s="37" t="s">
        <v>79</v>
      </c>
      <c r="C200" s="37" t="s">
        <v>33</v>
      </c>
      <c r="D200" s="37" t="s">
        <v>2649</v>
      </c>
    </row>
    <row r="201" spans="1:16" hidden="1" outlineLevel="1" x14ac:dyDescent="0.2">
      <c r="A201" s="52" t="s">
        <v>2887</v>
      </c>
      <c r="B201" s="52" t="s">
        <v>81</v>
      </c>
      <c r="C201" s="52" t="s">
        <v>2888</v>
      </c>
      <c r="D201" s="52" t="s">
        <v>2649</v>
      </c>
      <c r="E201" s="53">
        <f>ROUND(SUM(E202,E203,E204,E205,E206,E207),3)</f>
        <v>0</v>
      </c>
      <c r="F201" s="54"/>
      <c r="G201" s="53">
        <f>ROUND(SUM(G202,G203,G204,G205,G206,G207),3)</f>
        <v>0</v>
      </c>
      <c r="H201" s="54"/>
      <c r="I201" s="53">
        <f>ROUND(SUM(I202,I203,I204,I205,I206,I207),3)</f>
        <v>0</v>
      </c>
      <c r="J201" s="54"/>
      <c r="K201" s="53">
        <f>ROUND(SUM(K202,K203,K204,K205,K206,K207),3)</f>
        <v>0</v>
      </c>
      <c r="L201" s="54"/>
      <c r="M201" s="53">
        <f>ROUND(SUM(M202,M203,M204,M205,M206,M207),3)</f>
        <v>0</v>
      </c>
      <c r="N201" s="54"/>
      <c r="O201" s="53">
        <f>ROUND(SUM(O202,O203,O204,O205,O206,O207),3)</f>
        <v>0</v>
      </c>
      <c r="P201" s="54"/>
    </row>
    <row r="202" spans="1:16" hidden="1" outlineLevel="1" x14ac:dyDescent="0.2">
      <c r="A202" s="37" t="s">
        <v>2889</v>
      </c>
      <c r="B202" s="37" t="s">
        <v>84</v>
      </c>
      <c r="C202" s="37" t="s">
        <v>33</v>
      </c>
      <c r="D202" s="37" t="s">
        <v>2649</v>
      </c>
    </row>
    <row r="203" spans="1:16" hidden="1" outlineLevel="1" x14ac:dyDescent="0.2">
      <c r="A203" s="37" t="s">
        <v>2890</v>
      </c>
      <c r="B203" s="37" t="s">
        <v>69</v>
      </c>
      <c r="C203" s="37" t="s">
        <v>33</v>
      </c>
      <c r="D203" s="37" t="s">
        <v>2649</v>
      </c>
    </row>
    <row r="204" spans="1:16" hidden="1" outlineLevel="1" x14ac:dyDescent="0.2">
      <c r="A204" s="37" t="s">
        <v>2891</v>
      </c>
      <c r="B204" s="37" t="s">
        <v>71</v>
      </c>
      <c r="C204" s="37" t="s">
        <v>33</v>
      </c>
      <c r="D204" s="37" t="s">
        <v>2649</v>
      </c>
    </row>
    <row r="205" spans="1:16" hidden="1" outlineLevel="1" x14ac:dyDescent="0.2">
      <c r="A205" s="37" t="s">
        <v>2892</v>
      </c>
      <c r="B205" s="37" t="s">
        <v>75</v>
      </c>
      <c r="C205" s="37" t="s">
        <v>33</v>
      </c>
      <c r="D205" s="37" t="s">
        <v>2649</v>
      </c>
    </row>
    <row r="206" spans="1:16" hidden="1" outlineLevel="1" x14ac:dyDescent="0.2">
      <c r="A206" s="37" t="s">
        <v>2893</v>
      </c>
      <c r="B206" s="37" t="s">
        <v>92</v>
      </c>
      <c r="C206" s="37" t="s">
        <v>33</v>
      </c>
      <c r="D206" s="37" t="s">
        <v>2649</v>
      </c>
    </row>
    <row r="207" spans="1:16" hidden="1" outlineLevel="1" x14ac:dyDescent="0.2">
      <c r="A207" s="37" t="s">
        <v>2894</v>
      </c>
      <c r="B207" s="37" t="s">
        <v>96</v>
      </c>
      <c r="C207" s="37" t="s">
        <v>33</v>
      </c>
      <c r="D207" s="37" t="s">
        <v>2649</v>
      </c>
    </row>
    <row r="208" spans="1:16" hidden="1" outlineLevel="1" x14ac:dyDescent="0.2">
      <c r="A208" s="37" t="s">
        <v>2895</v>
      </c>
      <c r="B208" s="37" t="s">
        <v>98</v>
      </c>
      <c r="C208" s="37" t="s">
        <v>33</v>
      </c>
      <c r="D208" s="37" t="s">
        <v>2649</v>
      </c>
    </row>
    <row r="209" spans="1:16" hidden="1" outlineLevel="1" x14ac:dyDescent="0.2">
      <c r="A209" s="46" t="s">
        <v>2896</v>
      </c>
      <c r="B209" s="46" t="s">
        <v>100</v>
      </c>
      <c r="C209" s="46" t="s">
        <v>2897</v>
      </c>
      <c r="D209" s="46" t="s">
        <v>2649</v>
      </c>
      <c r="E209" s="47">
        <f>ROUND(SUM(E210,E212,E227),3)</f>
        <v>0</v>
      </c>
      <c r="F209" s="48"/>
      <c r="G209" s="47">
        <f>ROUND(SUM(G210,G212,G227),3)</f>
        <v>0</v>
      </c>
      <c r="H209" s="48"/>
      <c r="I209" s="47">
        <f>ROUND(SUM(I210,I212,I227),3)</f>
        <v>0</v>
      </c>
      <c r="J209" s="48"/>
      <c r="K209" s="47">
        <f>ROUND(SUM(K210,K212,K227),3)</f>
        <v>0</v>
      </c>
      <c r="L209" s="48"/>
      <c r="M209" s="47">
        <f>ROUND(SUM(M210,M212,M227),3)</f>
        <v>0</v>
      </c>
      <c r="N209" s="48"/>
      <c r="O209" s="47">
        <f>ROUND(SUM(O210,O212,O227),3)</f>
        <v>0</v>
      </c>
      <c r="P209" s="48"/>
    </row>
    <row r="210" spans="1:16" hidden="1" outlineLevel="1" x14ac:dyDescent="0.2">
      <c r="A210" s="37" t="s">
        <v>2898</v>
      </c>
      <c r="B210" s="37" t="s">
        <v>103</v>
      </c>
      <c r="C210" s="37" t="s">
        <v>33</v>
      </c>
      <c r="D210" s="37" t="s">
        <v>2649</v>
      </c>
    </row>
    <row r="211" spans="1:16" hidden="1" outlineLevel="1" x14ac:dyDescent="0.2">
      <c r="A211" s="49" t="s">
        <v>2899</v>
      </c>
      <c r="B211" s="49" t="s">
        <v>105</v>
      </c>
      <c r="C211" s="49" t="s">
        <v>2900</v>
      </c>
      <c r="D211" s="49" t="s">
        <v>2649</v>
      </c>
      <c r="E211" s="50">
        <f>ROUND(SUM(E212,E227),3)</f>
        <v>0</v>
      </c>
      <c r="F211" s="51"/>
      <c r="G211" s="50">
        <f>ROUND(SUM(G212,G227),3)</f>
        <v>0</v>
      </c>
      <c r="H211" s="51"/>
      <c r="I211" s="50">
        <f>ROUND(SUM(I212,I227),3)</f>
        <v>0</v>
      </c>
      <c r="J211" s="51"/>
      <c r="K211" s="50">
        <f>ROUND(SUM(K212,K227),3)</f>
        <v>0</v>
      </c>
      <c r="L211" s="51"/>
      <c r="M211" s="50">
        <f>ROUND(SUM(M212,M227),3)</f>
        <v>0</v>
      </c>
      <c r="N211" s="51"/>
      <c r="O211" s="50">
        <f>ROUND(SUM(O212,O227),3)</f>
        <v>0</v>
      </c>
      <c r="P211" s="51"/>
    </row>
    <row r="212" spans="1:16" hidden="1" outlineLevel="1" x14ac:dyDescent="0.2">
      <c r="A212" s="52" t="s">
        <v>2901</v>
      </c>
      <c r="B212" s="52" t="s">
        <v>108</v>
      </c>
      <c r="C212" s="52" t="s">
        <v>2902</v>
      </c>
      <c r="D212" s="52" t="s">
        <v>2649</v>
      </c>
      <c r="E212" s="53">
        <f>ROUND(SUM(E213,E214,E215),3)</f>
        <v>0</v>
      </c>
      <c r="F212" s="54"/>
      <c r="G212" s="53">
        <f>ROUND(SUM(G213,G214,G215),3)</f>
        <v>0</v>
      </c>
      <c r="H212" s="54"/>
      <c r="I212" s="53">
        <f>ROUND(SUM(I213,I214,I215),3)</f>
        <v>0</v>
      </c>
      <c r="J212" s="54"/>
      <c r="K212" s="53">
        <f>ROUND(SUM(K213,K214,K215),3)</f>
        <v>0</v>
      </c>
      <c r="L212" s="54"/>
      <c r="M212" s="53">
        <f>ROUND(SUM(M213,M214,M215),3)</f>
        <v>0</v>
      </c>
      <c r="N212" s="54"/>
      <c r="O212" s="53">
        <f>ROUND(SUM(O213,O214,O215),3)</f>
        <v>0</v>
      </c>
      <c r="P212" s="54"/>
    </row>
    <row r="213" spans="1:16" hidden="1" outlineLevel="1" x14ac:dyDescent="0.2">
      <c r="A213" s="37" t="s">
        <v>2903</v>
      </c>
      <c r="B213" s="37" t="s">
        <v>111</v>
      </c>
      <c r="C213" s="37" t="s">
        <v>33</v>
      </c>
      <c r="D213" s="37" t="s">
        <v>2649</v>
      </c>
    </row>
    <row r="214" spans="1:16" hidden="1" outlineLevel="1" x14ac:dyDescent="0.2">
      <c r="A214" s="37" t="s">
        <v>2904</v>
      </c>
      <c r="B214" s="37" t="s">
        <v>113</v>
      </c>
      <c r="C214" s="37" t="s">
        <v>33</v>
      </c>
      <c r="D214" s="37" t="s">
        <v>2649</v>
      </c>
    </row>
    <row r="215" spans="1:16" hidden="1" outlineLevel="1" x14ac:dyDescent="0.2">
      <c r="A215" s="52" t="s">
        <v>2905</v>
      </c>
      <c r="B215" s="52" t="s">
        <v>115</v>
      </c>
      <c r="C215" s="52" t="s">
        <v>33</v>
      </c>
      <c r="D215" s="52" t="s">
        <v>2649</v>
      </c>
      <c r="E215" s="53">
        <f>ROUND(SUM(E216,E217,E218,E219,E220,E221,E222,E223,E224,E225,E226),3)</f>
        <v>0</v>
      </c>
      <c r="F215" s="54"/>
      <c r="G215" s="53">
        <f>ROUND(SUM(G216,G217,G218,G219,G220,G221,G222,G223,G224,G225,G226),3)</f>
        <v>0</v>
      </c>
      <c r="H215" s="54"/>
      <c r="I215" s="53">
        <f>ROUND(SUM(I216,I217,I218,I219,I220,I221,I222,I223,I224,I225,I226),3)</f>
        <v>0</v>
      </c>
      <c r="J215" s="54"/>
      <c r="K215" s="53">
        <f>ROUND(SUM(K216,K217,K218,K219,K220,K221,K222,K223,K224,K225,K226),3)</f>
        <v>0</v>
      </c>
      <c r="L215" s="54"/>
      <c r="M215" s="53">
        <f>ROUND(SUM(M216,M217,M218,M219,M220,M221,M222,M223,M224,M225,M226),3)</f>
        <v>0</v>
      </c>
      <c r="N215" s="54"/>
      <c r="O215" s="53">
        <f>ROUND(SUM(O216,O217,O218,O219,O220,O221,O222,O223,O224,O225,O226),3)</f>
        <v>0</v>
      </c>
      <c r="P215" s="54"/>
    </row>
    <row r="216" spans="1:16" hidden="1" outlineLevel="1" x14ac:dyDescent="0.2">
      <c r="A216" s="37" t="s">
        <v>2906</v>
      </c>
      <c r="B216" s="37" t="s">
        <v>117</v>
      </c>
      <c r="C216" s="37" t="s">
        <v>33</v>
      </c>
      <c r="D216" s="37" t="s">
        <v>2649</v>
      </c>
    </row>
    <row r="217" spans="1:16" hidden="1" outlineLevel="1" x14ac:dyDescent="0.2">
      <c r="A217" s="37" t="s">
        <v>2907</v>
      </c>
      <c r="B217" s="37" t="s">
        <v>119</v>
      </c>
      <c r="C217" s="37" t="s">
        <v>33</v>
      </c>
      <c r="D217" s="37" t="s">
        <v>2649</v>
      </c>
    </row>
    <row r="218" spans="1:16" hidden="1" outlineLevel="1" x14ac:dyDescent="0.2">
      <c r="A218" s="37" t="s">
        <v>2908</v>
      </c>
      <c r="B218" s="37" t="s">
        <v>121</v>
      </c>
      <c r="C218" s="37" t="s">
        <v>33</v>
      </c>
      <c r="D218" s="37" t="s">
        <v>2649</v>
      </c>
    </row>
    <row r="219" spans="1:16" hidden="1" outlineLevel="1" x14ac:dyDescent="0.2">
      <c r="A219" s="37" t="s">
        <v>2909</v>
      </c>
      <c r="B219" s="37" t="s">
        <v>123</v>
      </c>
      <c r="C219" s="37" t="s">
        <v>33</v>
      </c>
      <c r="D219" s="37" t="s">
        <v>2649</v>
      </c>
    </row>
    <row r="220" spans="1:16" hidden="1" outlineLevel="1" x14ac:dyDescent="0.2">
      <c r="A220" s="37" t="s">
        <v>2910</v>
      </c>
      <c r="B220" s="37" t="s">
        <v>125</v>
      </c>
      <c r="C220" s="37" t="s">
        <v>33</v>
      </c>
      <c r="D220" s="37" t="s">
        <v>2649</v>
      </c>
    </row>
    <row r="221" spans="1:16" hidden="1" outlineLevel="1" x14ac:dyDescent="0.2">
      <c r="A221" s="37" t="s">
        <v>2911</v>
      </c>
      <c r="B221" s="37" t="s">
        <v>127</v>
      </c>
      <c r="C221" s="37" t="s">
        <v>33</v>
      </c>
      <c r="D221" s="37" t="s">
        <v>2649</v>
      </c>
    </row>
    <row r="222" spans="1:16" hidden="1" outlineLevel="1" x14ac:dyDescent="0.2">
      <c r="A222" s="37" t="s">
        <v>2912</v>
      </c>
      <c r="B222" s="37" t="s">
        <v>129</v>
      </c>
      <c r="C222" s="37" t="s">
        <v>33</v>
      </c>
      <c r="D222" s="37" t="s">
        <v>2649</v>
      </c>
    </row>
    <row r="223" spans="1:16" hidden="1" outlineLevel="1" x14ac:dyDescent="0.2">
      <c r="A223" s="37" t="s">
        <v>2913</v>
      </c>
      <c r="B223" s="37" t="s">
        <v>131</v>
      </c>
      <c r="C223" s="37" t="s">
        <v>33</v>
      </c>
      <c r="D223" s="37" t="s">
        <v>2649</v>
      </c>
    </row>
    <row r="224" spans="1:16" hidden="1" outlineLevel="1" x14ac:dyDescent="0.2">
      <c r="A224" s="37" t="s">
        <v>2914</v>
      </c>
      <c r="B224" s="37" t="s">
        <v>133</v>
      </c>
      <c r="C224" s="37" t="s">
        <v>33</v>
      </c>
      <c r="D224" s="37" t="s">
        <v>2649</v>
      </c>
    </row>
    <row r="225" spans="1:16" hidden="1" outlineLevel="1" x14ac:dyDescent="0.2">
      <c r="A225" s="37" t="s">
        <v>2915</v>
      </c>
      <c r="B225" s="37" t="s">
        <v>135</v>
      </c>
      <c r="C225" s="37" t="s">
        <v>33</v>
      </c>
      <c r="D225" s="37" t="s">
        <v>2649</v>
      </c>
    </row>
    <row r="226" spans="1:16" hidden="1" outlineLevel="1" x14ac:dyDescent="0.2">
      <c r="A226" s="37" t="s">
        <v>2916</v>
      </c>
      <c r="B226" s="37" t="s">
        <v>137</v>
      </c>
      <c r="C226" s="37" t="s">
        <v>33</v>
      </c>
      <c r="D226" s="37" t="s">
        <v>2649</v>
      </c>
    </row>
    <row r="227" spans="1:16" hidden="1" outlineLevel="1" x14ac:dyDescent="0.2">
      <c r="A227" s="52" t="s">
        <v>2917</v>
      </c>
      <c r="B227" s="52" t="s">
        <v>148</v>
      </c>
      <c r="C227" s="52" t="s">
        <v>2918</v>
      </c>
      <c r="D227" s="52" t="s">
        <v>2649</v>
      </c>
      <c r="E227" s="53">
        <f>ROUND(SUM(E228,E229,E230),3)</f>
        <v>0</v>
      </c>
      <c r="F227" s="54"/>
      <c r="G227" s="53">
        <f>ROUND(SUM(G228,G229,G230),3)</f>
        <v>0</v>
      </c>
      <c r="H227" s="54"/>
      <c r="I227" s="53">
        <f>ROUND(SUM(I228,I229,I230),3)</f>
        <v>0</v>
      </c>
      <c r="J227" s="54"/>
      <c r="K227" s="53">
        <f>ROUND(SUM(K228,K229,K230),3)</f>
        <v>0</v>
      </c>
      <c r="L227" s="54"/>
      <c r="M227" s="53">
        <f>ROUND(SUM(M228,M229,M230),3)</f>
        <v>0</v>
      </c>
      <c r="N227" s="54"/>
      <c r="O227" s="53">
        <f>ROUND(SUM(O228,O229,O230),3)</f>
        <v>0</v>
      </c>
      <c r="P227" s="54"/>
    </row>
    <row r="228" spans="1:16" hidden="1" outlineLevel="1" x14ac:dyDescent="0.2">
      <c r="A228" s="37" t="s">
        <v>2919</v>
      </c>
      <c r="B228" s="37" t="s">
        <v>151</v>
      </c>
      <c r="C228" s="37" t="s">
        <v>33</v>
      </c>
      <c r="D228" s="37" t="s">
        <v>2649</v>
      </c>
    </row>
    <row r="229" spans="1:16" hidden="1" outlineLevel="1" x14ac:dyDescent="0.2">
      <c r="A229" s="37" t="s">
        <v>2920</v>
      </c>
      <c r="B229" s="37" t="s">
        <v>153</v>
      </c>
      <c r="C229" s="37" t="s">
        <v>33</v>
      </c>
      <c r="D229" s="37" t="s">
        <v>2649</v>
      </c>
    </row>
    <row r="230" spans="1:16" hidden="1" outlineLevel="1" x14ac:dyDescent="0.2">
      <c r="A230" s="37" t="s">
        <v>2921</v>
      </c>
      <c r="B230" s="37" t="s">
        <v>159</v>
      </c>
      <c r="C230" s="37" t="s">
        <v>33</v>
      </c>
      <c r="D230" s="37" t="s">
        <v>2649</v>
      </c>
    </row>
    <row r="231" spans="1:16" ht="16.5" collapsed="1" x14ac:dyDescent="0.3">
      <c r="A231" s="41" t="s">
        <v>2922</v>
      </c>
      <c r="B231" s="41"/>
      <c r="C231" s="41"/>
      <c r="D231" s="41" t="s">
        <v>29</v>
      </c>
      <c r="E231" s="42">
        <v>2018</v>
      </c>
      <c r="F231" s="42" t="s">
        <v>30</v>
      </c>
      <c r="G231" s="42">
        <v>2019</v>
      </c>
      <c r="H231" s="42" t="s">
        <v>30</v>
      </c>
      <c r="I231" s="42">
        <v>2020</v>
      </c>
      <c r="J231" s="42" t="s">
        <v>30</v>
      </c>
      <c r="K231" s="42">
        <v>2021</v>
      </c>
      <c r="L231" s="42" t="s">
        <v>30</v>
      </c>
      <c r="M231" s="42">
        <v>2022</v>
      </c>
      <c r="N231" s="42" t="s">
        <v>30</v>
      </c>
      <c r="O231" s="42">
        <v>2023</v>
      </c>
      <c r="P231" s="42" t="s">
        <v>30</v>
      </c>
    </row>
    <row r="232" spans="1:16" hidden="1" outlineLevel="1" x14ac:dyDescent="0.2">
      <c r="A232" s="37" t="s">
        <v>2923</v>
      </c>
      <c r="B232" s="37" t="s">
        <v>32</v>
      </c>
      <c r="C232" s="37" t="s">
        <v>33</v>
      </c>
      <c r="D232" s="37" t="s">
        <v>2649</v>
      </c>
    </row>
    <row r="233" spans="1:16" hidden="1" outlineLevel="1" x14ac:dyDescent="0.2">
      <c r="A233" s="37" t="s">
        <v>2924</v>
      </c>
      <c r="B233" s="37" t="s">
        <v>36</v>
      </c>
      <c r="C233" s="37" t="s">
        <v>33</v>
      </c>
      <c r="D233" s="37" t="s">
        <v>2649</v>
      </c>
    </row>
    <row r="234" spans="1:16" hidden="1" outlineLevel="1" x14ac:dyDescent="0.2">
      <c r="A234" s="37" t="s">
        <v>2925</v>
      </c>
      <c r="B234" s="37" t="s">
        <v>38</v>
      </c>
      <c r="C234" s="37" t="s">
        <v>33</v>
      </c>
      <c r="D234" s="37" t="s">
        <v>2649</v>
      </c>
    </row>
    <row r="235" spans="1:16" hidden="1" outlineLevel="1" x14ac:dyDescent="0.2">
      <c r="A235" s="37" t="s">
        <v>2926</v>
      </c>
      <c r="B235" s="37" t="s">
        <v>40</v>
      </c>
      <c r="C235" s="37" t="s">
        <v>33</v>
      </c>
      <c r="D235" s="37" t="s">
        <v>2649</v>
      </c>
    </row>
    <row r="236" spans="1:16" hidden="1" outlineLevel="1" x14ac:dyDescent="0.2">
      <c r="A236" s="37" t="s">
        <v>2927</v>
      </c>
      <c r="B236" s="37" t="s">
        <v>44</v>
      </c>
      <c r="C236" s="37" t="s">
        <v>33</v>
      </c>
      <c r="D236" s="37" t="s">
        <v>2649</v>
      </c>
    </row>
    <row r="237" spans="1:16" hidden="1" outlineLevel="1" x14ac:dyDescent="0.2">
      <c r="A237" s="43" t="s">
        <v>2928</v>
      </c>
      <c r="B237" s="43" t="s">
        <v>46</v>
      </c>
      <c r="C237" s="43" t="s">
        <v>2929</v>
      </c>
      <c r="D237" s="43" t="s">
        <v>2649</v>
      </c>
      <c r="E237" s="44">
        <f>ROUND(SUM(E232,E233,E234,-E235,-E236),3)</f>
        <v>0</v>
      </c>
      <c r="F237" s="45"/>
      <c r="G237" s="44">
        <f>ROUND(SUM(G232,G233,G234,-G235,-G236),3)</f>
        <v>0</v>
      </c>
      <c r="H237" s="45"/>
      <c r="I237" s="44">
        <f>ROUND(SUM(I232,I233,I234,-I235,-I236),3)</f>
        <v>0</v>
      </c>
      <c r="J237" s="45"/>
      <c r="K237" s="44">
        <f>ROUND(SUM(K232,K233,K234,-K235,-K236),3)</f>
        <v>0</v>
      </c>
      <c r="L237" s="45"/>
      <c r="M237" s="44">
        <f>ROUND(SUM(M232,M233,M234,-M235,-M236),3)</f>
        <v>0</v>
      </c>
      <c r="N237" s="45"/>
      <c r="O237" s="44">
        <f>ROUND(SUM(O232,O233,O234,-O235,-O236),3)</f>
        <v>0</v>
      </c>
      <c r="P237" s="45"/>
    </row>
    <row r="238" spans="1:16" hidden="1" outlineLevel="1" x14ac:dyDescent="0.2">
      <c r="A238" s="49" t="s">
        <v>2930</v>
      </c>
      <c r="B238" s="49" t="s">
        <v>49</v>
      </c>
      <c r="C238" s="49" t="s">
        <v>2931</v>
      </c>
      <c r="D238" s="49" t="s">
        <v>2649</v>
      </c>
      <c r="E238" s="50">
        <f>ROUND(SUM(-E239,-E248,-E252,E237,-E253),3)</f>
        <v>0</v>
      </c>
      <c r="F238" s="51"/>
      <c r="G238" s="50">
        <f>ROUND(SUM(-G239,-G248,-G252,G237,-G253),3)</f>
        <v>0</v>
      </c>
      <c r="H238" s="51"/>
      <c r="I238" s="50">
        <f>ROUND(SUM(-I239,-I248,-I252,I237,-I253),3)</f>
        <v>0</v>
      </c>
      <c r="J238" s="51"/>
      <c r="K238" s="50">
        <f>ROUND(SUM(-K239,-K248,-K252,K237,-K253),3)</f>
        <v>0</v>
      </c>
      <c r="L238" s="51"/>
      <c r="M238" s="50">
        <f>ROUND(SUM(-M239,-M248,-M252,M237,-M253),3)</f>
        <v>0</v>
      </c>
      <c r="N238" s="51"/>
      <c r="O238" s="50">
        <f>ROUND(SUM(-O239,-O248,-O252,O237,-O253),3)</f>
        <v>0</v>
      </c>
      <c r="P238" s="51"/>
    </row>
    <row r="239" spans="1:16" hidden="1" outlineLevel="1" x14ac:dyDescent="0.2">
      <c r="A239" s="49" t="s">
        <v>2932</v>
      </c>
      <c r="B239" s="49" t="s">
        <v>52</v>
      </c>
      <c r="C239" s="49" t="s">
        <v>2933</v>
      </c>
      <c r="D239" s="49" t="s">
        <v>2649</v>
      </c>
      <c r="E239" s="50">
        <f>ROUND(SUM(E240,E247),3)</f>
        <v>0</v>
      </c>
      <c r="F239" s="51"/>
      <c r="G239" s="50">
        <f>ROUND(SUM(G240,G247),3)</f>
        <v>0</v>
      </c>
      <c r="H239" s="51"/>
      <c r="I239" s="50">
        <f>ROUND(SUM(I240,I247),3)</f>
        <v>0</v>
      </c>
      <c r="J239" s="51"/>
      <c r="K239" s="50">
        <f>ROUND(SUM(K240,K247),3)</f>
        <v>0</v>
      </c>
      <c r="L239" s="51"/>
      <c r="M239" s="50">
        <f>ROUND(SUM(M240,M247),3)</f>
        <v>0</v>
      </c>
      <c r="N239" s="51"/>
      <c r="O239" s="50">
        <f>ROUND(SUM(O240,O247),3)</f>
        <v>0</v>
      </c>
      <c r="P239" s="51"/>
    </row>
    <row r="240" spans="1:16" hidden="1" outlineLevel="1" x14ac:dyDescent="0.2">
      <c r="A240" s="52" t="s">
        <v>2934</v>
      </c>
      <c r="B240" s="52" t="s">
        <v>55</v>
      </c>
      <c r="C240" s="52" t="s">
        <v>33</v>
      </c>
      <c r="D240" s="52" t="s">
        <v>2649</v>
      </c>
      <c r="E240" s="53">
        <f>ROUND(SUM(E241,E242,E243,E244,E245,E246),3)</f>
        <v>0</v>
      </c>
      <c r="F240" s="54"/>
      <c r="G240" s="53">
        <f>ROUND(SUM(G241,G242,G243,G244,G245,G246),3)</f>
        <v>0</v>
      </c>
      <c r="H240" s="54"/>
      <c r="I240" s="53">
        <f>ROUND(SUM(I241,I242,I243,I244,I245,I246),3)</f>
        <v>0</v>
      </c>
      <c r="J240" s="54"/>
      <c r="K240" s="53">
        <f>ROUND(SUM(K241,K242,K243,K244,K245,K246),3)</f>
        <v>0</v>
      </c>
      <c r="L240" s="54"/>
      <c r="M240" s="53">
        <f>ROUND(SUM(M241,M242,M243,M244,M245,M246),3)</f>
        <v>0</v>
      </c>
      <c r="N240" s="54"/>
      <c r="O240" s="53">
        <f>ROUND(SUM(O241,O242,O243,O244,O245,O246),3)</f>
        <v>0</v>
      </c>
      <c r="P240" s="54"/>
    </row>
    <row r="241" spans="1:16" hidden="1" outlineLevel="1" x14ac:dyDescent="0.2">
      <c r="A241" s="37" t="s">
        <v>2935</v>
      </c>
      <c r="B241" s="37" t="s">
        <v>57</v>
      </c>
      <c r="C241" s="37" t="s">
        <v>33</v>
      </c>
      <c r="D241" s="37" t="s">
        <v>2649</v>
      </c>
    </row>
    <row r="242" spans="1:16" hidden="1" outlineLevel="1" x14ac:dyDescent="0.2">
      <c r="A242" s="37" t="s">
        <v>2936</v>
      </c>
      <c r="B242" s="37" t="s">
        <v>59</v>
      </c>
      <c r="C242" s="37" t="s">
        <v>33</v>
      </c>
      <c r="D242" s="37" t="s">
        <v>2649</v>
      </c>
    </row>
    <row r="243" spans="1:16" hidden="1" outlineLevel="1" x14ac:dyDescent="0.2">
      <c r="A243" s="37" t="s">
        <v>2937</v>
      </c>
      <c r="B243" s="37" t="s">
        <v>61</v>
      </c>
      <c r="C243" s="37" t="s">
        <v>33</v>
      </c>
      <c r="D243" s="37" t="s">
        <v>2649</v>
      </c>
    </row>
    <row r="244" spans="1:16" hidden="1" outlineLevel="1" x14ac:dyDescent="0.2">
      <c r="A244" s="37" t="s">
        <v>2938</v>
      </c>
      <c r="B244" s="37" t="s">
        <v>63</v>
      </c>
      <c r="C244" s="37" t="s">
        <v>33</v>
      </c>
      <c r="D244" s="37" t="s">
        <v>2649</v>
      </c>
    </row>
    <row r="245" spans="1:16" hidden="1" outlineLevel="1" x14ac:dyDescent="0.2">
      <c r="A245" s="37" t="s">
        <v>2939</v>
      </c>
      <c r="B245" s="37" t="s">
        <v>65</v>
      </c>
      <c r="C245" s="37" t="s">
        <v>33</v>
      </c>
      <c r="D245" s="37" t="s">
        <v>2649</v>
      </c>
    </row>
    <row r="246" spans="1:16" hidden="1" outlineLevel="1" x14ac:dyDescent="0.2">
      <c r="A246" s="37" t="s">
        <v>2940</v>
      </c>
      <c r="B246" s="37" t="s">
        <v>67</v>
      </c>
      <c r="C246" s="37" t="s">
        <v>33</v>
      </c>
      <c r="D246" s="37" t="s">
        <v>2649</v>
      </c>
    </row>
    <row r="247" spans="1:16" hidden="1" outlineLevel="1" x14ac:dyDescent="0.2">
      <c r="A247" s="37" t="s">
        <v>2941</v>
      </c>
      <c r="B247" s="37" t="s">
        <v>79</v>
      </c>
      <c r="C247" s="37" t="s">
        <v>33</v>
      </c>
      <c r="D247" s="37" t="s">
        <v>2649</v>
      </c>
    </row>
    <row r="248" spans="1:16" hidden="1" outlineLevel="1" x14ac:dyDescent="0.2">
      <c r="A248" s="52" t="s">
        <v>2942</v>
      </c>
      <c r="B248" s="52" t="s">
        <v>81</v>
      </c>
      <c r="C248" s="52" t="s">
        <v>2943</v>
      </c>
      <c r="D248" s="52" t="s">
        <v>2649</v>
      </c>
      <c r="E248" s="53">
        <f>ROUND(SUM(E249,E250,E251),3)</f>
        <v>0</v>
      </c>
      <c r="F248" s="54"/>
      <c r="G248" s="53">
        <f>ROUND(SUM(G249,G250,G251),3)</f>
        <v>0</v>
      </c>
      <c r="H248" s="54"/>
      <c r="I248" s="53">
        <f>ROUND(SUM(I249,I250,I251),3)</f>
        <v>0</v>
      </c>
      <c r="J248" s="54"/>
      <c r="K248" s="53">
        <f>ROUND(SUM(K249,K250,K251),3)</f>
        <v>0</v>
      </c>
      <c r="L248" s="54"/>
      <c r="M248" s="53">
        <f>ROUND(SUM(M249,M250,M251),3)</f>
        <v>0</v>
      </c>
      <c r="N248" s="54"/>
      <c r="O248" s="53">
        <f>ROUND(SUM(O249,O250,O251),3)</f>
        <v>0</v>
      </c>
      <c r="P248" s="54"/>
    </row>
    <row r="249" spans="1:16" hidden="1" outlineLevel="1" x14ac:dyDescent="0.2">
      <c r="A249" s="37" t="s">
        <v>2944</v>
      </c>
      <c r="B249" s="37" t="s">
        <v>69</v>
      </c>
      <c r="C249" s="37" t="s">
        <v>33</v>
      </c>
      <c r="D249" s="37" t="s">
        <v>2649</v>
      </c>
    </row>
    <row r="250" spans="1:16" hidden="1" outlineLevel="1" x14ac:dyDescent="0.2">
      <c r="A250" s="37" t="s">
        <v>2945</v>
      </c>
      <c r="B250" s="37" t="s">
        <v>92</v>
      </c>
      <c r="C250" s="37" t="s">
        <v>33</v>
      </c>
      <c r="D250" s="37" t="s">
        <v>2649</v>
      </c>
    </row>
    <row r="251" spans="1:16" hidden="1" outlineLevel="1" x14ac:dyDescent="0.2">
      <c r="A251" s="37" t="s">
        <v>2946</v>
      </c>
      <c r="B251" s="37" t="s">
        <v>96</v>
      </c>
      <c r="C251" s="37" t="s">
        <v>33</v>
      </c>
      <c r="D251" s="37" t="s">
        <v>2649</v>
      </c>
    </row>
    <row r="252" spans="1:16" hidden="1" outlineLevel="1" x14ac:dyDescent="0.2">
      <c r="A252" s="37" t="s">
        <v>2947</v>
      </c>
      <c r="B252" s="37" t="s">
        <v>98</v>
      </c>
      <c r="C252" s="37" t="s">
        <v>33</v>
      </c>
      <c r="D252" s="37" t="s">
        <v>2649</v>
      </c>
    </row>
    <row r="253" spans="1:16" hidden="1" outlineLevel="1" x14ac:dyDescent="0.2">
      <c r="A253" s="46" t="s">
        <v>2948</v>
      </c>
      <c r="B253" s="46" t="s">
        <v>100</v>
      </c>
      <c r="C253" s="46" t="s">
        <v>2949</v>
      </c>
      <c r="D253" s="46" t="s">
        <v>2649</v>
      </c>
      <c r="E253" s="47">
        <f>ROUND(SUM(E254,E256,E271,E273),3)</f>
        <v>0</v>
      </c>
      <c r="F253" s="48"/>
      <c r="G253" s="47">
        <f>ROUND(SUM(G254,G256,G271,G273),3)</f>
        <v>0</v>
      </c>
      <c r="H253" s="48"/>
      <c r="I253" s="47">
        <f>ROUND(SUM(I254,I256,I271,I273),3)</f>
        <v>0</v>
      </c>
      <c r="J253" s="48"/>
      <c r="K253" s="47">
        <f>ROUND(SUM(K254,K256,K271,K273),3)</f>
        <v>0</v>
      </c>
      <c r="L253" s="48"/>
      <c r="M253" s="47">
        <f>ROUND(SUM(M254,M256,M271,M273),3)</f>
        <v>0</v>
      </c>
      <c r="N253" s="48"/>
      <c r="O253" s="47">
        <f>ROUND(SUM(O254,O256,O271,O273),3)</f>
        <v>0</v>
      </c>
      <c r="P253" s="48"/>
    </row>
    <row r="254" spans="1:16" hidden="1" outlineLevel="1" x14ac:dyDescent="0.2">
      <c r="A254" s="37" t="s">
        <v>2950</v>
      </c>
      <c r="B254" s="37" t="s">
        <v>103</v>
      </c>
      <c r="C254" s="37" t="s">
        <v>33</v>
      </c>
      <c r="D254" s="37" t="s">
        <v>2649</v>
      </c>
    </row>
    <row r="255" spans="1:16" hidden="1" outlineLevel="1" x14ac:dyDescent="0.2">
      <c r="A255" s="49" t="s">
        <v>2951</v>
      </c>
      <c r="B255" s="49" t="s">
        <v>105</v>
      </c>
      <c r="C255" s="49" t="s">
        <v>2952</v>
      </c>
      <c r="D255" s="49" t="s">
        <v>2649</v>
      </c>
      <c r="E255" s="50">
        <f>ROUND(SUM(E256,E271,E273),3)</f>
        <v>0</v>
      </c>
      <c r="F255" s="51"/>
      <c r="G255" s="50">
        <f>ROUND(SUM(G256,G271,G273),3)</f>
        <v>0</v>
      </c>
      <c r="H255" s="51"/>
      <c r="I255" s="50">
        <f>ROUND(SUM(I256,I271,I273),3)</f>
        <v>0</v>
      </c>
      <c r="J255" s="51"/>
      <c r="K255" s="50">
        <f>ROUND(SUM(K256,K271,K273),3)</f>
        <v>0</v>
      </c>
      <c r="L255" s="51"/>
      <c r="M255" s="50">
        <f>ROUND(SUM(M256,M271,M273),3)</f>
        <v>0</v>
      </c>
      <c r="N255" s="51"/>
      <c r="O255" s="50">
        <f>ROUND(SUM(O256,O271,O273),3)</f>
        <v>0</v>
      </c>
      <c r="P255" s="51"/>
    </row>
    <row r="256" spans="1:16" hidden="1" outlineLevel="1" x14ac:dyDescent="0.2">
      <c r="A256" s="52" t="s">
        <v>2953</v>
      </c>
      <c r="B256" s="52" t="s">
        <v>108</v>
      </c>
      <c r="C256" s="52" t="s">
        <v>2954</v>
      </c>
      <c r="D256" s="52" t="s">
        <v>2649</v>
      </c>
      <c r="E256" s="53">
        <f>ROUND(SUM(E257,E258,E259),3)</f>
        <v>0</v>
      </c>
      <c r="F256" s="54"/>
      <c r="G256" s="53">
        <f>ROUND(SUM(G257,G258,G259),3)</f>
        <v>0</v>
      </c>
      <c r="H256" s="54"/>
      <c r="I256" s="53">
        <f>ROUND(SUM(I257,I258,I259),3)</f>
        <v>0</v>
      </c>
      <c r="J256" s="54"/>
      <c r="K256" s="53">
        <f>ROUND(SUM(K257,K258,K259),3)</f>
        <v>0</v>
      </c>
      <c r="L256" s="54"/>
      <c r="M256" s="53">
        <f>ROUND(SUM(M257,M258,M259),3)</f>
        <v>0</v>
      </c>
      <c r="N256" s="54"/>
      <c r="O256" s="53">
        <f>ROUND(SUM(O257,O258,O259),3)</f>
        <v>0</v>
      </c>
      <c r="P256" s="54"/>
    </row>
    <row r="257" spans="1:16" hidden="1" outlineLevel="1" x14ac:dyDescent="0.2">
      <c r="A257" s="37" t="s">
        <v>2955</v>
      </c>
      <c r="B257" s="37" t="s">
        <v>111</v>
      </c>
      <c r="C257" s="37" t="s">
        <v>33</v>
      </c>
      <c r="D257" s="37" t="s">
        <v>2649</v>
      </c>
    </row>
    <row r="258" spans="1:16" hidden="1" outlineLevel="1" x14ac:dyDescent="0.2">
      <c r="A258" s="37" t="s">
        <v>2956</v>
      </c>
      <c r="B258" s="37" t="s">
        <v>113</v>
      </c>
      <c r="C258" s="37" t="s">
        <v>33</v>
      </c>
      <c r="D258" s="37" t="s">
        <v>2649</v>
      </c>
    </row>
    <row r="259" spans="1:16" hidden="1" outlineLevel="1" x14ac:dyDescent="0.2">
      <c r="A259" s="52" t="s">
        <v>2957</v>
      </c>
      <c r="B259" s="52" t="s">
        <v>115</v>
      </c>
      <c r="C259" s="52" t="s">
        <v>33</v>
      </c>
      <c r="D259" s="52" t="s">
        <v>2649</v>
      </c>
      <c r="E259" s="53">
        <f>ROUND(SUM(E260,E261,E262,E263,E264,E265,E266,E267,E268,E269,E270),3)</f>
        <v>0</v>
      </c>
      <c r="F259" s="54"/>
      <c r="G259" s="53">
        <f>ROUND(SUM(G260,G261,G262,G263,G264,G265,G266,G267,G268,G269,G270),3)</f>
        <v>0</v>
      </c>
      <c r="H259" s="54"/>
      <c r="I259" s="53">
        <f>ROUND(SUM(I260,I261,I262,I263,I264,I265,I266,I267,I268,I269,I270),3)</f>
        <v>0</v>
      </c>
      <c r="J259" s="54"/>
      <c r="K259" s="53">
        <f>ROUND(SUM(K260,K261,K262,K263,K264,K265,K266,K267,K268,K269,K270),3)</f>
        <v>0</v>
      </c>
      <c r="L259" s="54"/>
      <c r="M259" s="53">
        <f>ROUND(SUM(M260,M261,M262,M263,M264,M265,M266,M267,M268,M269,M270),3)</f>
        <v>0</v>
      </c>
      <c r="N259" s="54"/>
      <c r="O259" s="53">
        <f>ROUND(SUM(O260,O261,O262,O263,O264,O265,O266,O267,O268,O269,O270),3)</f>
        <v>0</v>
      </c>
      <c r="P259" s="54"/>
    </row>
    <row r="260" spans="1:16" hidden="1" outlineLevel="1" x14ac:dyDescent="0.2">
      <c r="A260" s="37" t="s">
        <v>2958</v>
      </c>
      <c r="B260" s="37" t="s">
        <v>117</v>
      </c>
      <c r="C260" s="37" t="s">
        <v>33</v>
      </c>
      <c r="D260" s="37" t="s">
        <v>2649</v>
      </c>
    </row>
    <row r="261" spans="1:16" hidden="1" outlineLevel="1" x14ac:dyDescent="0.2">
      <c r="A261" s="37" t="s">
        <v>2959</v>
      </c>
      <c r="B261" s="37" t="s">
        <v>119</v>
      </c>
      <c r="C261" s="37" t="s">
        <v>33</v>
      </c>
      <c r="D261" s="37" t="s">
        <v>2649</v>
      </c>
    </row>
    <row r="262" spans="1:16" hidden="1" outlineLevel="1" x14ac:dyDescent="0.2">
      <c r="A262" s="37" t="s">
        <v>2960</v>
      </c>
      <c r="B262" s="37" t="s">
        <v>121</v>
      </c>
      <c r="C262" s="37" t="s">
        <v>33</v>
      </c>
      <c r="D262" s="37" t="s">
        <v>2649</v>
      </c>
    </row>
    <row r="263" spans="1:16" hidden="1" outlineLevel="1" x14ac:dyDescent="0.2">
      <c r="A263" s="37" t="s">
        <v>2961</v>
      </c>
      <c r="B263" s="37" t="s">
        <v>123</v>
      </c>
      <c r="C263" s="37" t="s">
        <v>33</v>
      </c>
      <c r="D263" s="37" t="s">
        <v>2649</v>
      </c>
    </row>
    <row r="264" spans="1:16" hidden="1" outlineLevel="1" x14ac:dyDescent="0.2">
      <c r="A264" s="37" t="s">
        <v>2962</v>
      </c>
      <c r="B264" s="37" t="s">
        <v>125</v>
      </c>
      <c r="C264" s="37" t="s">
        <v>33</v>
      </c>
      <c r="D264" s="37" t="s">
        <v>2649</v>
      </c>
    </row>
    <row r="265" spans="1:16" hidden="1" outlineLevel="1" x14ac:dyDescent="0.2">
      <c r="A265" s="37" t="s">
        <v>2963</v>
      </c>
      <c r="B265" s="37" t="s">
        <v>127</v>
      </c>
      <c r="C265" s="37" t="s">
        <v>33</v>
      </c>
      <c r="D265" s="37" t="s">
        <v>2649</v>
      </c>
    </row>
    <row r="266" spans="1:16" hidden="1" outlineLevel="1" x14ac:dyDescent="0.2">
      <c r="A266" s="37" t="s">
        <v>2964</v>
      </c>
      <c r="B266" s="37" t="s">
        <v>129</v>
      </c>
      <c r="C266" s="37" t="s">
        <v>33</v>
      </c>
      <c r="D266" s="37" t="s">
        <v>2649</v>
      </c>
    </row>
    <row r="267" spans="1:16" hidden="1" outlineLevel="1" x14ac:dyDescent="0.2">
      <c r="A267" s="37" t="s">
        <v>2965</v>
      </c>
      <c r="B267" s="37" t="s">
        <v>131</v>
      </c>
      <c r="C267" s="37" t="s">
        <v>33</v>
      </c>
      <c r="D267" s="37" t="s">
        <v>2649</v>
      </c>
    </row>
    <row r="268" spans="1:16" hidden="1" outlineLevel="1" x14ac:dyDescent="0.2">
      <c r="A268" s="37" t="s">
        <v>2966</v>
      </c>
      <c r="B268" s="37" t="s">
        <v>133</v>
      </c>
      <c r="C268" s="37" t="s">
        <v>33</v>
      </c>
      <c r="D268" s="37" t="s">
        <v>2649</v>
      </c>
    </row>
    <row r="269" spans="1:16" hidden="1" outlineLevel="1" x14ac:dyDescent="0.2">
      <c r="A269" s="37" t="s">
        <v>2967</v>
      </c>
      <c r="B269" s="37" t="s">
        <v>135</v>
      </c>
      <c r="C269" s="37" t="s">
        <v>33</v>
      </c>
      <c r="D269" s="37" t="s">
        <v>2649</v>
      </c>
    </row>
    <row r="270" spans="1:16" hidden="1" outlineLevel="1" x14ac:dyDescent="0.2">
      <c r="A270" s="37" t="s">
        <v>2968</v>
      </c>
      <c r="B270" s="37" t="s">
        <v>137</v>
      </c>
      <c r="C270" s="37" t="s">
        <v>33</v>
      </c>
      <c r="D270" s="37" t="s">
        <v>2649</v>
      </c>
    </row>
    <row r="271" spans="1:16" hidden="1" outlineLevel="1" x14ac:dyDescent="0.2">
      <c r="A271" s="52" t="s">
        <v>2969</v>
      </c>
      <c r="B271" s="52" t="s">
        <v>139</v>
      </c>
      <c r="C271" s="52" t="s">
        <v>2970</v>
      </c>
      <c r="D271" s="52" t="s">
        <v>2649</v>
      </c>
      <c r="E271" s="53">
        <f>ROUND(SUM(E272),3)</f>
        <v>0</v>
      </c>
      <c r="F271" s="54"/>
      <c r="G271" s="53">
        <f>ROUND(SUM(G272),3)</f>
        <v>0</v>
      </c>
      <c r="H271" s="54"/>
      <c r="I271" s="53">
        <f>ROUND(SUM(I272),3)</f>
        <v>0</v>
      </c>
      <c r="J271" s="54"/>
      <c r="K271" s="53">
        <f>ROUND(SUM(K272),3)</f>
        <v>0</v>
      </c>
      <c r="L271" s="54"/>
      <c r="M271" s="53">
        <f>ROUND(SUM(M272),3)</f>
        <v>0</v>
      </c>
      <c r="N271" s="54"/>
      <c r="O271" s="53">
        <f>ROUND(SUM(O272),3)</f>
        <v>0</v>
      </c>
      <c r="P271" s="54"/>
    </row>
    <row r="272" spans="1:16" hidden="1" outlineLevel="1" x14ac:dyDescent="0.2">
      <c r="A272" s="37" t="s">
        <v>2971</v>
      </c>
      <c r="B272" s="37" t="s">
        <v>146</v>
      </c>
      <c r="C272" s="37" t="s">
        <v>33</v>
      </c>
      <c r="D272" s="37" t="s">
        <v>2649</v>
      </c>
    </row>
    <row r="273" spans="1:16" hidden="1" outlineLevel="1" x14ac:dyDescent="0.2">
      <c r="A273" s="52" t="s">
        <v>2972</v>
      </c>
      <c r="B273" s="52" t="s">
        <v>148</v>
      </c>
      <c r="C273" s="52" t="s">
        <v>2973</v>
      </c>
      <c r="D273" s="52" t="s">
        <v>2649</v>
      </c>
      <c r="E273" s="53">
        <f>ROUND(SUM(E274),3)</f>
        <v>0</v>
      </c>
      <c r="F273" s="54"/>
      <c r="G273" s="53">
        <f>ROUND(SUM(G274),3)</f>
        <v>0</v>
      </c>
      <c r="H273" s="54"/>
      <c r="I273" s="53">
        <f>ROUND(SUM(I274),3)</f>
        <v>0</v>
      </c>
      <c r="J273" s="54"/>
      <c r="K273" s="53">
        <f>ROUND(SUM(K274),3)</f>
        <v>0</v>
      </c>
      <c r="L273" s="54"/>
      <c r="M273" s="53">
        <f>ROUND(SUM(M274),3)</f>
        <v>0</v>
      </c>
      <c r="N273" s="54"/>
      <c r="O273" s="53">
        <f>ROUND(SUM(O274),3)</f>
        <v>0</v>
      </c>
      <c r="P273" s="54"/>
    </row>
    <row r="274" spans="1:16" hidden="1" outlineLevel="1" x14ac:dyDescent="0.2">
      <c r="A274" s="37" t="s">
        <v>2974</v>
      </c>
      <c r="B274" s="37" t="s">
        <v>159</v>
      </c>
      <c r="C274" s="37" t="s">
        <v>33</v>
      </c>
      <c r="D274" s="37" t="s">
        <v>2649</v>
      </c>
    </row>
    <row r="275" spans="1:16" collapsed="1" x14ac:dyDescent="0.2"/>
  </sheetData>
  <conditionalFormatting sqref="E10">
    <cfRule type="expression" dxfId="239" priority="1" stopIfTrue="1">
      <formula>E10&lt;&gt;ROUND(SUM(E3,E4,E5,-E6,-E7,-E8,-E9),3)</formula>
    </cfRule>
  </conditionalFormatting>
  <conditionalFormatting sqref="G10">
    <cfRule type="expression" dxfId="238" priority="2" stopIfTrue="1">
      <formula>G10&lt;&gt;ROUND(SUM(G3,G4,G5,-G6,-G7,-G8,-G9),3)</formula>
    </cfRule>
  </conditionalFormatting>
  <conditionalFormatting sqref="I10">
    <cfRule type="expression" dxfId="237" priority="3" stopIfTrue="1">
      <formula>I10&lt;&gt;ROUND(SUM(I3,I4,I5,-I6,-I7,-I8,-I9),3)</formula>
    </cfRule>
  </conditionalFormatting>
  <conditionalFormatting sqref="K10">
    <cfRule type="expression" dxfId="236" priority="4" stopIfTrue="1">
      <formula>K10&lt;&gt;ROUND(SUM(K3,K4,K5,-K6,-K7,-K8,-K9),3)</formula>
    </cfRule>
  </conditionalFormatting>
  <conditionalFormatting sqref="M10">
    <cfRule type="expression" dxfId="235" priority="5" stopIfTrue="1">
      <formula>M10&lt;&gt;ROUND(SUM(M3,M4,M5,-M6,-M7,-M8,-M9),3)</formula>
    </cfRule>
  </conditionalFormatting>
  <conditionalFormatting sqref="O10">
    <cfRule type="expression" dxfId="234" priority="6" stopIfTrue="1">
      <formula>O10&lt;&gt;ROUND(SUM(O3,O4,O5,-O6,-O7,-O8,-O9),3)</formula>
    </cfRule>
  </conditionalFormatting>
  <conditionalFormatting sqref="E39">
    <cfRule type="expression" dxfId="233" priority="7" stopIfTrue="1">
      <formula>E39&lt;&gt;ROUND(SUM(E40,E42,E57,E62),3)</formula>
    </cfRule>
  </conditionalFormatting>
  <conditionalFormatting sqref="G39">
    <cfRule type="expression" dxfId="232" priority="8" stopIfTrue="1">
      <formula>G39&lt;&gt;ROUND(SUM(G40,G42,G57,G62),3)</formula>
    </cfRule>
  </conditionalFormatting>
  <conditionalFormatting sqref="I39">
    <cfRule type="expression" dxfId="231" priority="9" stopIfTrue="1">
      <formula>I39&lt;&gt;ROUND(SUM(I40,I42,I57,I62),3)</formula>
    </cfRule>
  </conditionalFormatting>
  <conditionalFormatting sqref="K39">
    <cfRule type="expression" dxfId="230" priority="10" stopIfTrue="1">
      <formula>K39&lt;&gt;ROUND(SUM(K40,K42,K57,K62),3)</formula>
    </cfRule>
  </conditionalFormatting>
  <conditionalFormatting sqref="M39">
    <cfRule type="expression" dxfId="229" priority="11" stopIfTrue="1">
      <formula>M39&lt;&gt;ROUND(SUM(M40,M42,M57,M62),3)</formula>
    </cfRule>
  </conditionalFormatting>
  <conditionalFormatting sqref="O39">
    <cfRule type="expression" dxfId="228" priority="12" stopIfTrue="1">
      <formula>O39&lt;&gt;ROUND(SUM(O40,O42,O57,O62),3)</formula>
    </cfRule>
  </conditionalFormatting>
  <conditionalFormatting sqref="E82">
    <cfRule type="expression" dxfId="227" priority="13" stopIfTrue="1">
      <formula>E82&lt;&gt;ROUND(SUM(E77,E78,E79,-E80,-E81),3)</formula>
    </cfRule>
  </conditionalFormatting>
  <conditionalFormatting sqref="G82">
    <cfRule type="expression" dxfId="226" priority="14" stopIfTrue="1">
      <formula>G82&lt;&gt;ROUND(SUM(G77,G78,G79,-G80,-G81),3)</formula>
    </cfRule>
  </conditionalFormatting>
  <conditionalFormatting sqref="I82">
    <cfRule type="expression" dxfId="225" priority="15" stopIfTrue="1">
      <formula>I82&lt;&gt;ROUND(SUM(I77,I78,I79,-I80,-I81),3)</formula>
    </cfRule>
  </conditionalFormatting>
  <conditionalFormatting sqref="K82">
    <cfRule type="expression" dxfId="224" priority="16" stopIfTrue="1">
      <formula>K82&lt;&gt;ROUND(SUM(K77,K78,K79,-K80,-K81),3)</formula>
    </cfRule>
  </conditionalFormatting>
  <conditionalFormatting sqref="M82">
    <cfRule type="expression" dxfId="223" priority="17" stopIfTrue="1">
      <formula>M82&lt;&gt;ROUND(SUM(M77,M78,M79,-M80,-M81),3)</formula>
    </cfRule>
  </conditionalFormatting>
  <conditionalFormatting sqref="O82">
    <cfRule type="expression" dxfId="222" priority="18" stopIfTrue="1">
      <formula>O82&lt;&gt;ROUND(SUM(O77,O78,O79,-O80,-O81),3)</formula>
    </cfRule>
  </conditionalFormatting>
  <conditionalFormatting sqref="E105">
    <cfRule type="expression" dxfId="221" priority="19" stopIfTrue="1">
      <formula>E105&lt;&gt;ROUND(SUM(E107,E122,E126),3)</formula>
    </cfRule>
  </conditionalFormatting>
  <conditionalFormatting sqref="G105">
    <cfRule type="expression" dxfId="220" priority="20" stopIfTrue="1">
      <formula>G105&lt;&gt;ROUND(SUM(G107,G122,G126),3)</formula>
    </cfRule>
  </conditionalFormatting>
  <conditionalFormatting sqref="I105">
    <cfRule type="expression" dxfId="219" priority="21" stopIfTrue="1">
      <formula>I105&lt;&gt;ROUND(SUM(I107,I122,I126),3)</formula>
    </cfRule>
  </conditionalFormatting>
  <conditionalFormatting sqref="K105">
    <cfRule type="expression" dxfId="218" priority="22" stopIfTrue="1">
      <formula>K105&lt;&gt;ROUND(SUM(K107,K122,K126),3)</formula>
    </cfRule>
  </conditionalFormatting>
  <conditionalFormatting sqref="M105">
    <cfRule type="expression" dxfId="217" priority="23" stopIfTrue="1">
      <formula>M105&lt;&gt;ROUND(SUM(M107,M122,M126),3)</formula>
    </cfRule>
  </conditionalFormatting>
  <conditionalFormatting sqref="O105">
    <cfRule type="expression" dxfId="216" priority="24" stopIfTrue="1">
      <formula>O105&lt;&gt;ROUND(SUM(O107,O122,O126),3)</formula>
    </cfRule>
  </conditionalFormatting>
  <conditionalFormatting sqref="E135">
    <cfRule type="expression" dxfId="215" priority="25" stopIfTrue="1">
      <formula>E135&lt;&gt;ROUND(SUM(E132,E133,-E134),3)</formula>
    </cfRule>
  </conditionalFormatting>
  <conditionalFormatting sqref="G135">
    <cfRule type="expression" dxfId="214" priority="26" stopIfTrue="1">
      <formula>G135&lt;&gt;ROUND(SUM(G132,G133,-G134),3)</formula>
    </cfRule>
  </conditionalFormatting>
  <conditionalFormatting sqref="I135">
    <cfRule type="expression" dxfId="213" priority="27" stopIfTrue="1">
      <formula>I135&lt;&gt;ROUND(SUM(I132,I133,-I134),3)</formula>
    </cfRule>
  </conditionalFormatting>
  <conditionalFormatting sqref="K135">
    <cfRule type="expression" dxfId="212" priority="28" stopIfTrue="1">
      <formula>K135&lt;&gt;ROUND(SUM(K132,K133,-K134),3)</formula>
    </cfRule>
  </conditionalFormatting>
  <conditionalFormatting sqref="M135">
    <cfRule type="expression" dxfId="211" priority="29" stopIfTrue="1">
      <formula>M135&lt;&gt;ROUND(SUM(M132,M133,-M134),3)</formula>
    </cfRule>
  </conditionalFormatting>
  <conditionalFormatting sqref="O135">
    <cfRule type="expression" dxfId="210" priority="30" stopIfTrue="1">
      <formula>O135&lt;&gt;ROUND(SUM(O132,O133,-O134),3)</formula>
    </cfRule>
  </conditionalFormatting>
  <conditionalFormatting sqref="E159">
    <cfRule type="expression" dxfId="209" priority="31" stopIfTrue="1">
      <formula>E159&lt;&gt;ROUND(SUM(E160,E162,E177),3)</formula>
    </cfRule>
  </conditionalFormatting>
  <conditionalFormatting sqref="G159">
    <cfRule type="expression" dxfId="208" priority="32" stopIfTrue="1">
      <formula>G159&lt;&gt;ROUND(SUM(G160,G162,G177),3)</formula>
    </cfRule>
  </conditionalFormatting>
  <conditionalFormatting sqref="I159">
    <cfRule type="expression" dxfId="207" priority="33" stopIfTrue="1">
      <formula>I159&lt;&gt;ROUND(SUM(I160,I162,I177),3)</formula>
    </cfRule>
  </conditionalFormatting>
  <conditionalFormatting sqref="K159">
    <cfRule type="expression" dxfId="206" priority="34" stopIfTrue="1">
      <formula>K159&lt;&gt;ROUND(SUM(K160,K162,K177),3)</formula>
    </cfRule>
  </conditionalFormatting>
  <conditionalFormatting sqref="M159">
    <cfRule type="expression" dxfId="205" priority="35" stopIfTrue="1">
      <formula>M159&lt;&gt;ROUND(SUM(M160,M162,M177),3)</formula>
    </cfRule>
  </conditionalFormatting>
  <conditionalFormatting sqref="O159">
    <cfRule type="expression" dxfId="204" priority="36" stopIfTrue="1">
      <formula>O159&lt;&gt;ROUND(SUM(O160,O162,O177),3)</formula>
    </cfRule>
  </conditionalFormatting>
  <conditionalFormatting sqref="E188">
    <cfRule type="expression" dxfId="203" priority="37" stopIfTrue="1">
      <formula>E188&lt;&gt;ROUND(SUM(E183,E184,E185,-E186,-E187),3)</formula>
    </cfRule>
  </conditionalFormatting>
  <conditionalFormatting sqref="G188">
    <cfRule type="expression" dxfId="202" priority="38" stopIfTrue="1">
      <formula>G188&lt;&gt;ROUND(SUM(G183,G184,G185,-G186,-G187),3)</formula>
    </cfRule>
  </conditionalFormatting>
  <conditionalFormatting sqref="I188">
    <cfRule type="expression" dxfId="201" priority="39" stopIfTrue="1">
      <formula>I188&lt;&gt;ROUND(SUM(I183,I184,I185,-I186,-I187),3)</formula>
    </cfRule>
  </conditionalFormatting>
  <conditionalFormatting sqref="K188">
    <cfRule type="expression" dxfId="200" priority="40" stopIfTrue="1">
      <formula>K188&lt;&gt;ROUND(SUM(K183,K184,K185,-K186,-K187),3)</formula>
    </cfRule>
  </conditionalFormatting>
  <conditionalFormatting sqref="M188">
    <cfRule type="expression" dxfId="199" priority="41" stopIfTrue="1">
      <formula>M188&lt;&gt;ROUND(SUM(M183,M184,M185,-M186,-M187),3)</formula>
    </cfRule>
  </conditionalFormatting>
  <conditionalFormatting sqref="O188">
    <cfRule type="expression" dxfId="198" priority="42" stopIfTrue="1">
      <formula>O188&lt;&gt;ROUND(SUM(O183,O184,O185,-O186,-O187),3)</formula>
    </cfRule>
  </conditionalFormatting>
  <conditionalFormatting sqref="E209">
    <cfRule type="expression" dxfId="197" priority="43" stopIfTrue="1">
      <formula>E209&lt;&gt;ROUND(SUM(E210,E212,E227),3)</formula>
    </cfRule>
  </conditionalFormatting>
  <conditionalFormatting sqref="G209">
    <cfRule type="expression" dxfId="196" priority="44" stopIfTrue="1">
      <formula>G209&lt;&gt;ROUND(SUM(G210,G212,G227),3)</formula>
    </cfRule>
  </conditionalFormatting>
  <conditionalFormatting sqref="I209">
    <cfRule type="expression" dxfId="195" priority="45" stopIfTrue="1">
      <formula>I209&lt;&gt;ROUND(SUM(I210,I212,I227),3)</formula>
    </cfRule>
  </conditionalFormatting>
  <conditionalFormatting sqref="K209">
    <cfRule type="expression" dxfId="194" priority="46" stopIfTrue="1">
      <formula>K209&lt;&gt;ROUND(SUM(K210,K212,K227),3)</formula>
    </cfRule>
  </conditionalFormatting>
  <conditionalFormatting sqref="M209">
    <cfRule type="expression" dxfId="193" priority="47" stopIfTrue="1">
      <formula>M209&lt;&gt;ROUND(SUM(M210,M212,M227),3)</formula>
    </cfRule>
  </conditionalFormatting>
  <conditionalFormatting sqref="O209">
    <cfRule type="expression" dxfId="192" priority="48" stopIfTrue="1">
      <formula>O209&lt;&gt;ROUND(SUM(O210,O212,O227),3)</formula>
    </cfRule>
  </conditionalFormatting>
  <conditionalFormatting sqref="E237">
    <cfRule type="expression" dxfId="191" priority="49" stopIfTrue="1">
      <formula>E237&lt;&gt;ROUND(SUM(E232,E233,E234,-E235,-E236),3)</formula>
    </cfRule>
  </conditionalFormatting>
  <conditionalFormatting sqref="G237">
    <cfRule type="expression" dxfId="190" priority="50" stopIfTrue="1">
      <formula>G237&lt;&gt;ROUND(SUM(G232,G233,G234,-G235,-G236),3)</formula>
    </cfRule>
  </conditionalFormatting>
  <conditionalFormatting sqref="I237">
    <cfRule type="expression" dxfId="189" priority="51" stopIfTrue="1">
      <formula>I237&lt;&gt;ROUND(SUM(I232,I233,I234,-I235,-I236),3)</formula>
    </cfRule>
  </conditionalFormatting>
  <conditionalFormatting sqref="K237">
    <cfRule type="expression" dxfId="188" priority="52" stopIfTrue="1">
      <formula>K237&lt;&gt;ROUND(SUM(K232,K233,K234,-K235,-K236),3)</formula>
    </cfRule>
  </conditionalFormatting>
  <conditionalFormatting sqref="M237">
    <cfRule type="expression" dxfId="187" priority="53" stopIfTrue="1">
      <formula>M237&lt;&gt;ROUND(SUM(M232,M233,M234,-M235,-M236),3)</formula>
    </cfRule>
  </conditionalFormatting>
  <conditionalFormatting sqref="O237">
    <cfRule type="expression" dxfId="186" priority="54" stopIfTrue="1">
      <formula>O237&lt;&gt;ROUND(SUM(O232,O233,O234,-O235,-O236),3)</formula>
    </cfRule>
  </conditionalFormatting>
  <conditionalFormatting sqref="E253">
    <cfRule type="expression" dxfId="185" priority="55" stopIfTrue="1">
      <formula>E253&lt;&gt;ROUND(SUM(E254,E256,E271,E273),3)</formula>
    </cfRule>
  </conditionalFormatting>
  <conditionalFormatting sqref="G253">
    <cfRule type="expression" dxfId="184" priority="56" stopIfTrue="1">
      <formula>G253&lt;&gt;ROUND(SUM(G254,G256,G271,G273),3)</formula>
    </cfRule>
  </conditionalFormatting>
  <conditionalFormatting sqref="I253">
    <cfRule type="expression" dxfId="183" priority="57" stopIfTrue="1">
      <formula>I253&lt;&gt;ROUND(SUM(I254,I256,I271,I273),3)</formula>
    </cfRule>
  </conditionalFormatting>
  <conditionalFormatting sqref="K253">
    <cfRule type="expression" dxfId="182" priority="58" stopIfTrue="1">
      <formula>K253&lt;&gt;ROUND(SUM(K254,K256,K271,K273),3)</formula>
    </cfRule>
  </conditionalFormatting>
  <conditionalFormatting sqref="M253">
    <cfRule type="expression" dxfId="181" priority="59" stopIfTrue="1">
      <formula>M253&lt;&gt;ROUND(SUM(M254,M256,M271,M273),3)</formula>
    </cfRule>
  </conditionalFormatting>
  <conditionalFormatting sqref="O253">
    <cfRule type="expression" dxfId="180" priority="60" stopIfTrue="1">
      <formula>O253&lt;&gt;ROUND(SUM(O254,O256,O271,O273),3)</formula>
    </cfRule>
  </conditionalFormatting>
  <hyperlinks>
    <hyperlink ref="A1" location="Navigation!A1" display="Back to 'Navigation'" xr:uid="{E33738AB-F362-45B3-8E26-3D39DEE4A8B8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7D435-E0B4-440E-A930-CFD599E835D5}">
  <sheetPr codeName="ELE">
    <tabColor rgb="FF2F75B5"/>
  </sheetPr>
  <dimension ref="A1:P323"/>
  <sheetViews>
    <sheetView workbookViewId="0">
      <pane xSplit="3" ySplit="1" topLeftCell="D2" activePane="bottomRight" state="frozenSplit"/>
      <selection pane="topRight" activeCell="D1" sqref="D1"/>
      <selection pane="bottomLeft" activeCell="A2" sqref="A2"/>
      <selection pane="bottomRight" activeCell="E15" sqref="E15"/>
    </sheetView>
  </sheetViews>
  <sheetFormatPr defaultRowHeight="12" outlineLevelRow="1" x14ac:dyDescent="0.2"/>
  <cols>
    <col min="1" max="1" width="9.7109375" style="37" customWidth="1"/>
    <col min="2" max="2" width="50.7109375" style="37" customWidth="1"/>
    <col min="3" max="4" width="5.7109375" style="37" customWidth="1"/>
    <col min="5" max="5" width="10.7109375" style="38" customWidth="1"/>
    <col min="6" max="6" width="2.7109375" style="38" customWidth="1"/>
    <col min="7" max="7" width="10.7109375" style="38" customWidth="1"/>
    <col min="8" max="8" width="2.7109375" style="38" customWidth="1"/>
    <col min="9" max="9" width="10.7109375" style="38" customWidth="1"/>
    <col min="10" max="10" width="2.7109375" style="38" customWidth="1"/>
    <col min="11" max="11" width="10.7109375" style="38" customWidth="1"/>
    <col min="12" max="12" width="2.7109375" style="38" customWidth="1"/>
    <col min="13" max="13" width="10.7109375" style="38" customWidth="1"/>
    <col min="14" max="14" width="2.7109375" style="38" customWidth="1"/>
    <col min="15" max="15" width="10.7109375" style="38" customWidth="1"/>
    <col min="16" max="16" width="2.7109375" style="38" customWidth="1"/>
    <col min="17" max="16384" width="9.140625" style="37"/>
  </cols>
  <sheetData>
    <row r="1" spans="1:16" x14ac:dyDescent="0.2">
      <c r="A1" s="36" t="s">
        <v>1150</v>
      </c>
    </row>
    <row r="2" spans="1:16" ht="16.5" x14ac:dyDescent="0.3">
      <c r="A2" s="39" t="s">
        <v>2975</v>
      </c>
      <c r="B2" s="39"/>
      <c r="C2" s="39"/>
      <c r="D2" s="39" t="s">
        <v>29</v>
      </c>
      <c r="E2" s="40">
        <v>2018</v>
      </c>
      <c r="F2" s="40" t="s">
        <v>30</v>
      </c>
      <c r="G2" s="40">
        <v>2019</v>
      </c>
      <c r="H2" s="40" t="s">
        <v>30</v>
      </c>
      <c r="I2" s="40">
        <v>2020</v>
      </c>
      <c r="J2" s="40" t="s">
        <v>30</v>
      </c>
      <c r="K2" s="40">
        <v>2021</v>
      </c>
      <c r="L2" s="40" t="s">
        <v>30</v>
      </c>
      <c r="M2" s="40">
        <v>2022</v>
      </c>
      <c r="N2" s="40" t="s">
        <v>30</v>
      </c>
      <c r="O2" s="40">
        <v>2023</v>
      </c>
      <c r="P2" s="40" t="s">
        <v>30</v>
      </c>
    </row>
    <row r="3" spans="1:16" x14ac:dyDescent="0.2">
      <c r="A3" s="49" t="s">
        <v>2976</v>
      </c>
      <c r="B3" s="49" t="s">
        <v>2977</v>
      </c>
      <c r="C3" s="49" t="s">
        <v>2978</v>
      </c>
      <c r="D3" s="49" t="s">
        <v>2979</v>
      </c>
      <c r="E3" s="50">
        <f>ROUND(SUM(E4,E5,E7,E8,E10,E11,E12,E13),3)</f>
        <v>0</v>
      </c>
      <c r="F3" s="51"/>
      <c r="G3" s="50">
        <f>ROUND(SUM(G4,G5,G7,G8,G10,G11,G12,G13),3)</f>
        <v>0</v>
      </c>
      <c r="H3" s="51"/>
      <c r="I3" s="50">
        <f>ROUND(SUM(I4,I5,I7,I8,I10,I11,I12,I13),3)</f>
        <v>0</v>
      </c>
      <c r="J3" s="51"/>
      <c r="K3" s="50">
        <f>ROUND(SUM(K4,K5,K7,K8,K10,K11,K12,K13),3)</f>
        <v>0</v>
      </c>
      <c r="L3" s="51"/>
      <c r="M3" s="50">
        <f>ROUND(SUM(M4,M5,M7,M8,M10,M11,M12,M13),3)</f>
        <v>0</v>
      </c>
      <c r="N3" s="51"/>
      <c r="O3" s="50">
        <f>ROUND(SUM(O4,O5,O7,O8,O10,O11,O12,O13),3)</f>
        <v>0</v>
      </c>
      <c r="P3" s="51"/>
    </row>
    <row r="4" spans="1:16" x14ac:dyDescent="0.2">
      <c r="A4" s="49" t="s">
        <v>2980</v>
      </c>
      <c r="B4" s="49" t="s">
        <v>2981</v>
      </c>
      <c r="C4" s="49" t="s">
        <v>2982</v>
      </c>
      <c r="D4" s="49" t="s">
        <v>2979</v>
      </c>
      <c r="E4" s="50">
        <f>ROUND(SUM(E15,E25),3)</f>
        <v>0</v>
      </c>
      <c r="F4" s="51"/>
      <c r="G4" s="50">
        <f>ROUND(SUM(G15,G25),3)</f>
        <v>0</v>
      </c>
      <c r="H4" s="51"/>
      <c r="I4" s="50">
        <f>ROUND(SUM(I15,I25),3)</f>
        <v>0</v>
      </c>
      <c r="J4" s="51"/>
      <c r="K4" s="50">
        <f>ROUND(SUM(K15,K25),3)</f>
        <v>0</v>
      </c>
      <c r="L4" s="51"/>
      <c r="M4" s="50">
        <f>ROUND(SUM(M15,M25),3)</f>
        <v>0</v>
      </c>
      <c r="N4" s="51"/>
      <c r="O4" s="50">
        <f>ROUND(SUM(O15,O25),3)</f>
        <v>0</v>
      </c>
      <c r="P4" s="51"/>
    </row>
    <row r="5" spans="1:16" x14ac:dyDescent="0.2">
      <c r="A5" s="49" t="s">
        <v>2983</v>
      </c>
      <c r="B5" s="49" t="s">
        <v>2984</v>
      </c>
      <c r="C5" s="49" t="s">
        <v>2985</v>
      </c>
      <c r="D5" s="49" t="s">
        <v>2979</v>
      </c>
      <c r="E5" s="50">
        <f>ROUND(SUM(E16,E26),3)</f>
        <v>0</v>
      </c>
      <c r="F5" s="51"/>
      <c r="G5" s="50">
        <f>ROUND(SUM(G16,G26),3)</f>
        <v>0</v>
      </c>
      <c r="H5" s="51"/>
      <c r="I5" s="50">
        <f>ROUND(SUM(I16,I26),3)</f>
        <v>0</v>
      </c>
      <c r="J5" s="51"/>
      <c r="K5" s="50">
        <f>ROUND(SUM(K16,K26),3)</f>
        <v>0</v>
      </c>
      <c r="L5" s="51"/>
      <c r="M5" s="50">
        <f>ROUND(SUM(M16,M26),3)</f>
        <v>0</v>
      </c>
      <c r="N5" s="51"/>
      <c r="O5" s="50">
        <f>ROUND(SUM(O16,O26),3)</f>
        <v>0</v>
      </c>
      <c r="P5" s="51"/>
    </row>
    <row r="6" spans="1:16" x14ac:dyDescent="0.2">
      <c r="A6" s="49" t="s">
        <v>2986</v>
      </c>
      <c r="B6" s="49" t="s">
        <v>2987</v>
      </c>
      <c r="C6" s="49" t="s">
        <v>2988</v>
      </c>
      <c r="D6" s="49" t="s">
        <v>2979</v>
      </c>
      <c r="E6" s="50">
        <f>ROUND(SUM(E17,E27),3)</f>
        <v>0</v>
      </c>
      <c r="F6" s="51"/>
      <c r="G6" s="50">
        <f>ROUND(SUM(G17,G27),3)</f>
        <v>0</v>
      </c>
      <c r="H6" s="51"/>
      <c r="I6" s="50">
        <f>ROUND(SUM(I17,I27),3)</f>
        <v>0</v>
      </c>
      <c r="J6" s="51"/>
      <c r="K6" s="50">
        <f>ROUND(SUM(K17,K27),3)</f>
        <v>0</v>
      </c>
      <c r="L6" s="51"/>
      <c r="M6" s="50">
        <f>ROUND(SUM(M17,M27),3)</f>
        <v>0</v>
      </c>
      <c r="N6" s="51"/>
      <c r="O6" s="50">
        <f>ROUND(SUM(O17,O27),3)</f>
        <v>0</v>
      </c>
      <c r="P6" s="51"/>
    </row>
    <row r="7" spans="1:16" x14ac:dyDescent="0.2">
      <c r="A7" s="49" t="s">
        <v>2989</v>
      </c>
      <c r="B7" s="49" t="s">
        <v>2990</v>
      </c>
      <c r="C7" s="49" t="s">
        <v>2991</v>
      </c>
      <c r="D7" s="49" t="s">
        <v>2979</v>
      </c>
      <c r="E7" s="50">
        <f>ROUND(SUM(E18,E28),3)</f>
        <v>0</v>
      </c>
      <c r="F7" s="51"/>
      <c r="G7" s="50">
        <f>ROUND(SUM(G18,G28),3)</f>
        <v>0</v>
      </c>
      <c r="H7" s="51"/>
      <c r="I7" s="50">
        <f>ROUND(SUM(I18,I28),3)</f>
        <v>0</v>
      </c>
      <c r="J7" s="51"/>
      <c r="K7" s="50">
        <f>ROUND(SUM(K18,K28),3)</f>
        <v>0</v>
      </c>
      <c r="L7" s="51"/>
      <c r="M7" s="50">
        <f>ROUND(SUM(M18,M28),3)</f>
        <v>0</v>
      </c>
      <c r="N7" s="51"/>
      <c r="O7" s="50">
        <f>ROUND(SUM(O18,O28),3)</f>
        <v>0</v>
      </c>
      <c r="P7" s="51"/>
    </row>
    <row r="8" spans="1:16" x14ac:dyDescent="0.2">
      <c r="A8" s="52" t="s">
        <v>2992</v>
      </c>
      <c r="B8" s="52" t="s">
        <v>2993</v>
      </c>
      <c r="C8" s="52" t="s">
        <v>2994</v>
      </c>
      <c r="D8" s="52" t="s">
        <v>2979</v>
      </c>
      <c r="E8" s="53">
        <f>ROUND(SUM(E19,E29),3)</f>
        <v>0</v>
      </c>
      <c r="F8" s="54"/>
      <c r="G8" s="53">
        <f>ROUND(SUM(G19,G29),3)</f>
        <v>0</v>
      </c>
      <c r="H8" s="54"/>
      <c r="I8" s="53">
        <f>ROUND(SUM(I19,I29),3)</f>
        <v>0</v>
      </c>
      <c r="J8" s="54"/>
      <c r="K8" s="53">
        <f>ROUND(SUM(K19,K29),3)</f>
        <v>0</v>
      </c>
      <c r="L8" s="54"/>
      <c r="M8" s="53">
        <f>ROUND(SUM(M19,M29),3)</f>
        <v>0</v>
      </c>
      <c r="N8" s="54"/>
      <c r="O8" s="53">
        <f>ROUND(SUM(O19,O29),3)</f>
        <v>0</v>
      </c>
      <c r="P8" s="54"/>
    </row>
    <row r="9" spans="1:16" x14ac:dyDescent="0.2">
      <c r="A9" s="37" t="s">
        <v>2995</v>
      </c>
      <c r="B9" s="37" t="s">
        <v>2996</v>
      </c>
      <c r="C9" s="37" t="s">
        <v>33</v>
      </c>
      <c r="D9" s="37" t="s">
        <v>2979</v>
      </c>
    </row>
    <row r="10" spans="1:16" x14ac:dyDescent="0.2">
      <c r="A10" s="49" t="s">
        <v>2997</v>
      </c>
      <c r="B10" s="49" t="s">
        <v>2998</v>
      </c>
      <c r="C10" s="49" t="s">
        <v>2999</v>
      </c>
      <c r="D10" s="49" t="s">
        <v>2979</v>
      </c>
      <c r="E10" s="50">
        <f>ROUND(SUM(E20,E30),3)</f>
        <v>0</v>
      </c>
      <c r="F10" s="51"/>
      <c r="G10" s="50">
        <f>ROUND(SUM(G20,G30),3)</f>
        <v>0</v>
      </c>
      <c r="H10" s="51"/>
      <c r="I10" s="50">
        <f>ROUND(SUM(I20,I30),3)</f>
        <v>0</v>
      </c>
      <c r="J10" s="51"/>
      <c r="K10" s="50">
        <f>ROUND(SUM(K20,K30),3)</f>
        <v>0</v>
      </c>
      <c r="L10" s="51"/>
      <c r="M10" s="50">
        <f>ROUND(SUM(M20,M30),3)</f>
        <v>0</v>
      </c>
      <c r="N10" s="51"/>
      <c r="O10" s="50">
        <f>ROUND(SUM(O20,O30),3)</f>
        <v>0</v>
      </c>
      <c r="P10" s="51"/>
    </row>
    <row r="11" spans="1:16" x14ac:dyDescent="0.2">
      <c r="A11" s="49" t="s">
        <v>3000</v>
      </c>
      <c r="B11" s="49" t="s">
        <v>3001</v>
      </c>
      <c r="C11" s="49" t="s">
        <v>3002</v>
      </c>
      <c r="D11" s="49" t="s">
        <v>2979</v>
      </c>
      <c r="E11" s="50">
        <f>ROUND(SUM(E21,E31),3)</f>
        <v>0</v>
      </c>
      <c r="F11" s="51"/>
      <c r="G11" s="50">
        <f>ROUND(SUM(G21,G31),3)</f>
        <v>0</v>
      </c>
      <c r="H11" s="51"/>
      <c r="I11" s="50">
        <f>ROUND(SUM(I21,I31),3)</f>
        <v>0</v>
      </c>
      <c r="J11" s="51"/>
      <c r="K11" s="50">
        <f>ROUND(SUM(K21,K31),3)</f>
        <v>0</v>
      </c>
      <c r="L11" s="51"/>
      <c r="M11" s="50">
        <f>ROUND(SUM(M21,M31),3)</f>
        <v>0</v>
      </c>
      <c r="N11" s="51"/>
      <c r="O11" s="50">
        <f>ROUND(SUM(O21,O31),3)</f>
        <v>0</v>
      </c>
      <c r="P11" s="51"/>
    </row>
    <row r="12" spans="1:16" x14ac:dyDescent="0.2">
      <c r="A12" s="49" t="s">
        <v>3003</v>
      </c>
      <c r="B12" s="49" t="s">
        <v>3004</v>
      </c>
      <c r="C12" s="49" t="s">
        <v>3005</v>
      </c>
      <c r="D12" s="49" t="s">
        <v>2979</v>
      </c>
      <c r="E12" s="50">
        <f>ROUND(SUM(E22,E32),3)</f>
        <v>0</v>
      </c>
      <c r="F12" s="51"/>
      <c r="G12" s="50">
        <f>ROUND(SUM(G22,G32),3)</f>
        <v>0</v>
      </c>
      <c r="H12" s="51"/>
      <c r="I12" s="50">
        <f>ROUND(SUM(I22,I32),3)</f>
        <v>0</v>
      </c>
      <c r="J12" s="51"/>
      <c r="K12" s="50">
        <f>ROUND(SUM(K22,K32),3)</f>
        <v>0</v>
      </c>
      <c r="L12" s="51"/>
      <c r="M12" s="50">
        <f>ROUND(SUM(M22,M32),3)</f>
        <v>0</v>
      </c>
      <c r="N12" s="51"/>
      <c r="O12" s="50">
        <f>ROUND(SUM(O22,O32),3)</f>
        <v>0</v>
      </c>
      <c r="P12" s="51"/>
    </row>
    <row r="13" spans="1:16" x14ac:dyDescent="0.2">
      <c r="A13" s="49" t="s">
        <v>3006</v>
      </c>
      <c r="B13" s="49" t="s">
        <v>3007</v>
      </c>
      <c r="C13" s="49" t="s">
        <v>3008</v>
      </c>
      <c r="D13" s="49" t="s">
        <v>2979</v>
      </c>
      <c r="E13" s="50">
        <f>ROUND(SUM(E23,E33),3)</f>
        <v>0</v>
      </c>
      <c r="F13" s="51"/>
      <c r="G13" s="50">
        <f>ROUND(SUM(G23,G33),3)</f>
        <v>0</v>
      </c>
      <c r="H13" s="51"/>
      <c r="I13" s="50">
        <f>ROUND(SUM(I23,I33),3)</f>
        <v>0</v>
      </c>
      <c r="J13" s="51"/>
      <c r="K13" s="50">
        <f>ROUND(SUM(K23,K33),3)</f>
        <v>0</v>
      </c>
      <c r="L13" s="51"/>
      <c r="M13" s="50">
        <f>ROUND(SUM(M23,M33),3)</f>
        <v>0</v>
      </c>
      <c r="N13" s="51"/>
      <c r="O13" s="50">
        <f>ROUND(SUM(O23,O33),3)</f>
        <v>0</v>
      </c>
      <c r="P13" s="51"/>
    </row>
    <row r="14" spans="1:16" x14ac:dyDescent="0.2">
      <c r="A14" s="52" t="s">
        <v>3009</v>
      </c>
      <c r="B14" s="52" t="s">
        <v>3010</v>
      </c>
      <c r="C14" s="52" t="s">
        <v>3011</v>
      </c>
      <c r="D14" s="52" t="s">
        <v>2979</v>
      </c>
      <c r="E14" s="53">
        <f>ROUND(SUM(E15,E16,E18,E19,E20,E21,E22,E23),3)</f>
        <v>0</v>
      </c>
      <c r="F14" s="54"/>
      <c r="G14" s="53">
        <f>ROUND(SUM(G15,G16,G18,G19,G20,G21,G22,G23),3)</f>
        <v>0</v>
      </c>
      <c r="H14" s="54"/>
      <c r="I14" s="53">
        <f>ROUND(SUM(I15,I16,I18,I19,I20,I21,I22,I23),3)</f>
        <v>0</v>
      </c>
      <c r="J14" s="54"/>
      <c r="K14" s="53">
        <f>ROUND(SUM(K15,K16,K18,K19,K20,K21,K22,K23),3)</f>
        <v>0</v>
      </c>
      <c r="L14" s="54"/>
      <c r="M14" s="53">
        <f>ROUND(SUM(M15,M16,M18,M19,M20,M21,M22,M23),3)</f>
        <v>0</v>
      </c>
      <c r="N14" s="54"/>
      <c r="O14" s="53">
        <f>ROUND(SUM(O15,O16,O18,O19,O20,O21,O22,O23),3)</f>
        <v>0</v>
      </c>
      <c r="P14" s="54"/>
    </row>
    <row r="15" spans="1:16" x14ac:dyDescent="0.2">
      <c r="A15" s="37" t="s">
        <v>3012</v>
      </c>
      <c r="B15" s="37" t="s">
        <v>3013</v>
      </c>
      <c r="C15" s="37" t="s">
        <v>33</v>
      </c>
      <c r="D15" s="37" t="s">
        <v>2979</v>
      </c>
    </row>
    <row r="16" spans="1:16" x14ac:dyDescent="0.2">
      <c r="A16" s="37" t="s">
        <v>3014</v>
      </c>
      <c r="B16" s="37" t="s">
        <v>3015</v>
      </c>
      <c r="C16" s="37" t="s">
        <v>33</v>
      </c>
      <c r="D16" s="37" t="s">
        <v>2979</v>
      </c>
    </row>
    <row r="17" spans="1:16" x14ac:dyDescent="0.2">
      <c r="A17" s="37" t="s">
        <v>3016</v>
      </c>
      <c r="B17" s="37" t="s">
        <v>3017</v>
      </c>
      <c r="C17" s="37" t="s">
        <v>33</v>
      </c>
      <c r="D17" s="37" t="s">
        <v>2979</v>
      </c>
    </row>
    <row r="18" spans="1:16" x14ac:dyDescent="0.2">
      <c r="A18" s="37" t="s">
        <v>3018</v>
      </c>
      <c r="B18" s="37" t="s">
        <v>3019</v>
      </c>
      <c r="C18" s="37" t="s">
        <v>33</v>
      </c>
      <c r="D18" s="37" t="s">
        <v>2979</v>
      </c>
    </row>
    <row r="19" spans="1:16" x14ac:dyDescent="0.2">
      <c r="A19" s="37" t="s">
        <v>3020</v>
      </c>
      <c r="B19" s="37" t="s">
        <v>3021</v>
      </c>
      <c r="C19" s="37" t="s">
        <v>33</v>
      </c>
      <c r="D19" s="37" t="s">
        <v>2979</v>
      </c>
    </row>
    <row r="20" spans="1:16" x14ac:dyDescent="0.2">
      <c r="A20" s="37" t="s">
        <v>3022</v>
      </c>
      <c r="B20" s="37" t="s">
        <v>3023</v>
      </c>
      <c r="C20" s="37" t="s">
        <v>33</v>
      </c>
      <c r="D20" s="37" t="s">
        <v>2979</v>
      </c>
    </row>
    <row r="21" spans="1:16" x14ac:dyDescent="0.2">
      <c r="A21" s="37" t="s">
        <v>3024</v>
      </c>
      <c r="B21" s="37" t="s">
        <v>3025</v>
      </c>
      <c r="C21" s="37" t="s">
        <v>33</v>
      </c>
      <c r="D21" s="37" t="s">
        <v>2979</v>
      </c>
    </row>
    <row r="22" spans="1:16" x14ac:dyDescent="0.2">
      <c r="A22" s="37" t="s">
        <v>3026</v>
      </c>
      <c r="B22" s="37" t="s">
        <v>3027</v>
      </c>
      <c r="C22" s="37" t="s">
        <v>33</v>
      </c>
      <c r="D22" s="37" t="s">
        <v>2979</v>
      </c>
    </row>
    <row r="23" spans="1:16" x14ac:dyDescent="0.2">
      <c r="A23" s="37" t="s">
        <v>3028</v>
      </c>
      <c r="B23" s="37" t="s">
        <v>3029</v>
      </c>
      <c r="C23" s="37" t="s">
        <v>33</v>
      </c>
      <c r="D23" s="37" t="s">
        <v>2979</v>
      </c>
    </row>
    <row r="24" spans="1:16" x14ac:dyDescent="0.2">
      <c r="A24" s="52" t="s">
        <v>3030</v>
      </c>
      <c r="B24" s="52" t="s">
        <v>3031</v>
      </c>
      <c r="C24" s="52" t="s">
        <v>3032</v>
      </c>
      <c r="D24" s="52" t="s">
        <v>2979</v>
      </c>
      <c r="E24" s="53">
        <f>ROUND(SUM(E25,E26,E28,E29,E30,E31,E32,E33),3)</f>
        <v>0</v>
      </c>
      <c r="F24" s="54"/>
      <c r="G24" s="53">
        <f>ROUND(SUM(G25,G26,G28,G29,G30,G31,G32,G33),3)</f>
        <v>0</v>
      </c>
      <c r="H24" s="54"/>
      <c r="I24" s="53">
        <f>ROUND(SUM(I25,I26,I28,I29,I30,I31,I32,I33),3)</f>
        <v>0</v>
      </c>
      <c r="J24" s="54"/>
      <c r="K24" s="53">
        <f>ROUND(SUM(K25,K26,K28,K29,K30,K31,K32,K33),3)</f>
        <v>0</v>
      </c>
      <c r="L24" s="54"/>
      <c r="M24" s="53">
        <f>ROUND(SUM(M25,M26,M28,M29,M30,M31,M32,M33),3)</f>
        <v>0</v>
      </c>
      <c r="N24" s="54"/>
      <c r="O24" s="53">
        <f>ROUND(SUM(O25,O26,O28,O29,O30,O31,O32,O33),3)</f>
        <v>0</v>
      </c>
      <c r="P24" s="54"/>
    </row>
    <row r="25" spans="1:16" x14ac:dyDescent="0.2">
      <c r="A25" s="37" t="s">
        <v>3033</v>
      </c>
      <c r="B25" s="37" t="s">
        <v>3034</v>
      </c>
      <c r="C25" s="37" t="s">
        <v>33</v>
      </c>
      <c r="D25" s="37" t="s">
        <v>2979</v>
      </c>
    </row>
    <row r="26" spans="1:16" x14ac:dyDescent="0.2">
      <c r="A26" s="37" t="s">
        <v>3035</v>
      </c>
      <c r="B26" s="37" t="s">
        <v>3036</v>
      </c>
      <c r="C26" s="37" t="s">
        <v>33</v>
      </c>
      <c r="D26" s="37" t="s">
        <v>2979</v>
      </c>
    </row>
    <row r="27" spans="1:16" x14ac:dyDescent="0.2">
      <c r="A27" s="37" t="s">
        <v>3037</v>
      </c>
      <c r="B27" s="37" t="s">
        <v>3038</v>
      </c>
      <c r="C27" s="37" t="s">
        <v>33</v>
      </c>
      <c r="D27" s="37" t="s">
        <v>2979</v>
      </c>
    </row>
    <row r="28" spans="1:16" x14ac:dyDescent="0.2">
      <c r="A28" s="37" t="s">
        <v>3039</v>
      </c>
      <c r="B28" s="37" t="s">
        <v>3040</v>
      </c>
      <c r="C28" s="37" t="s">
        <v>33</v>
      </c>
      <c r="D28" s="37" t="s">
        <v>2979</v>
      </c>
    </row>
    <row r="29" spans="1:16" x14ac:dyDescent="0.2">
      <c r="A29" s="37" t="s">
        <v>3041</v>
      </c>
      <c r="B29" s="37" t="s">
        <v>3042</v>
      </c>
      <c r="C29" s="37" t="s">
        <v>33</v>
      </c>
      <c r="D29" s="37" t="s">
        <v>2979</v>
      </c>
    </row>
    <row r="30" spans="1:16" x14ac:dyDescent="0.2">
      <c r="A30" s="37" t="s">
        <v>3043</v>
      </c>
      <c r="B30" s="37" t="s">
        <v>3044</v>
      </c>
      <c r="C30" s="37" t="s">
        <v>33</v>
      </c>
      <c r="D30" s="37" t="s">
        <v>2979</v>
      </c>
    </row>
    <row r="31" spans="1:16" x14ac:dyDescent="0.2">
      <c r="A31" s="37" t="s">
        <v>3045</v>
      </c>
      <c r="B31" s="37" t="s">
        <v>3046</v>
      </c>
      <c r="C31" s="37" t="s">
        <v>33</v>
      </c>
      <c r="D31" s="37" t="s">
        <v>2979</v>
      </c>
    </row>
    <row r="32" spans="1:16" x14ac:dyDescent="0.2">
      <c r="A32" s="37" t="s">
        <v>3047</v>
      </c>
      <c r="B32" s="37" t="s">
        <v>3048</v>
      </c>
      <c r="C32" s="37" t="s">
        <v>33</v>
      </c>
      <c r="D32" s="37" t="s">
        <v>2979</v>
      </c>
    </row>
    <row r="33" spans="1:16" x14ac:dyDescent="0.2">
      <c r="A33" s="37" t="s">
        <v>3049</v>
      </c>
      <c r="B33" s="37" t="s">
        <v>3050</v>
      </c>
      <c r="C33" s="37" t="s">
        <v>33</v>
      </c>
      <c r="D33" s="37" t="s">
        <v>2979</v>
      </c>
    </row>
    <row r="34" spans="1:16" ht="16.5" x14ac:dyDescent="0.3">
      <c r="A34" s="39" t="s">
        <v>3051</v>
      </c>
      <c r="B34" s="39"/>
      <c r="C34" s="39"/>
      <c r="D34" s="39" t="s">
        <v>29</v>
      </c>
      <c r="E34" s="40">
        <v>2018</v>
      </c>
      <c r="F34" s="40" t="s">
        <v>30</v>
      </c>
      <c r="G34" s="40">
        <v>2019</v>
      </c>
      <c r="H34" s="40" t="s">
        <v>30</v>
      </c>
      <c r="I34" s="40">
        <v>2020</v>
      </c>
      <c r="J34" s="40" t="s">
        <v>30</v>
      </c>
      <c r="K34" s="40">
        <v>2021</v>
      </c>
      <c r="L34" s="40" t="s">
        <v>30</v>
      </c>
      <c r="M34" s="40">
        <v>2022</v>
      </c>
      <c r="N34" s="40" t="s">
        <v>30</v>
      </c>
      <c r="O34" s="40">
        <v>2023</v>
      </c>
      <c r="P34" s="40" t="s">
        <v>30</v>
      </c>
    </row>
    <row r="35" spans="1:16" x14ac:dyDescent="0.2">
      <c r="A35" s="49" t="s">
        <v>3052</v>
      </c>
      <c r="B35" s="49" t="s">
        <v>32</v>
      </c>
      <c r="C35" s="49" t="s">
        <v>3053</v>
      </c>
      <c r="D35" s="49" t="s">
        <v>3054</v>
      </c>
      <c r="E35" s="50">
        <f>ROUND(SUM(E36,E59),3)</f>
        <v>0</v>
      </c>
      <c r="F35" s="51"/>
      <c r="G35" s="50">
        <f>ROUND(SUM(G36,G59),3)</f>
        <v>0</v>
      </c>
      <c r="H35" s="51"/>
      <c r="I35" s="50">
        <f>ROUND(SUM(I36,I59),3)</f>
        <v>0</v>
      </c>
      <c r="J35" s="51"/>
      <c r="K35" s="50">
        <f>ROUND(SUM(K36,K59),3)</f>
        <v>0</v>
      </c>
      <c r="L35" s="51"/>
      <c r="M35" s="50">
        <f>ROUND(SUM(M36,M59),3)</f>
        <v>0</v>
      </c>
      <c r="N35" s="51"/>
      <c r="O35" s="50">
        <f>ROUND(SUM(O36,O59),3)</f>
        <v>0</v>
      </c>
      <c r="P35" s="51"/>
    </row>
    <row r="36" spans="1:16" x14ac:dyDescent="0.2">
      <c r="A36" s="52" t="s">
        <v>3055</v>
      </c>
      <c r="B36" s="52" t="s">
        <v>3056</v>
      </c>
      <c r="C36" s="52" t="s">
        <v>3057</v>
      </c>
      <c r="D36" s="52" t="s">
        <v>3054</v>
      </c>
      <c r="E36" s="53">
        <f>ROUND(SUM(E50,E42,E53,E40,E37,E56,E45,E48,E49),3)</f>
        <v>0</v>
      </c>
      <c r="F36" s="54"/>
      <c r="G36" s="53">
        <f>ROUND(SUM(G50,G42,G53,G40,G37,G56,G45,G48,G49),3)</f>
        <v>0</v>
      </c>
      <c r="H36" s="54"/>
      <c r="I36" s="53">
        <f>ROUND(SUM(I50,I42,I53,I40,I37,I56,I45,I48,I49),3)</f>
        <v>0</v>
      </c>
      <c r="J36" s="54"/>
      <c r="K36" s="53">
        <f>ROUND(SUM(K50,K42,K53,K40,K37,K56,K45,K48,K49),3)</f>
        <v>0</v>
      </c>
      <c r="L36" s="54"/>
      <c r="M36" s="53">
        <f>ROUND(SUM(M50,M42,M53,M40,M37,M56,M45,M48,M49),3)</f>
        <v>0</v>
      </c>
      <c r="N36" s="54"/>
      <c r="O36" s="53">
        <f>ROUND(SUM(O50,O42,O53,O40,O37,O56,O45,O48,O49),3)</f>
        <v>0</v>
      </c>
      <c r="P36" s="54"/>
    </row>
    <row r="37" spans="1:16" x14ac:dyDescent="0.2">
      <c r="A37" s="37" t="s">
        <v>3058</v>
      </c>
      <c r="B37" s="37" t="s">
        <v>3013</v>
      </c>
      <c r="C37" s="37" t="s">
        <v>33</v>
      </c>
      <c r="D37" s="37" t="s">
        <v>3054</v>
      </c>
    </row>
    <row r="38" spans="1:16" x14ac:dyDescent="0.2">
      <c r="A38" s="37" t="s">
        <v>3059</v>
      </c>
      <c r="B38" s="37" t="s">
        <v>3060</v>
      </c>
      <c r="C38" s="37" t="s">
        <v>33</v>
      </c>
      <c r="D38" s="37" t="s">
        <v>3054</v>
      </c>
    </row>
    <row r="39" spans="1:16" x14ac:dyDescent="0.2">
      <c r="A39" s="37" t="s">
        <v>3061</v>
      </c>
      <c r="B39" s="37" t="s">
        <v>3062</v>
      </c>
      <c r="C39" s="37" t="s">
        <v>33</v>
      </c>
      <c r="D39" s="37" t="s">
        <v>3054</v>
      </c>
    </row>
    <row r="40" spans="1:16" x14ac:dyDescent="0.2">
      <c r="A40" s="37" t="s">
        <v>3063</v>
      </c>
      <c r="B40" s="37" t="s">
        <v>3064</v>
      </c>
      <c r="C40" s="37" t="s">
        <v>33</v>
      </c>
      <c r="D40" s="37" t="s">
        <v>3054</v>
      </c>
    </row>
    <row r="41" spans="1:16" x14ac:dyDescent="0.2">
      <c r="A41" s="37" t="s">
        <v>3065</v>
      </c>
      <c r="B41" s="37" t="s">
        <v>3017</v>
      </c>
      <c r="C41" s="37" t="s">
        <v>33</v>
      </c>
      <c r="D41" s="37" t="s">
        <v>3054</v>
      </c>
    </row>
    <row r="42" spans="1:16" x14ac:dyDescent="0.2">
      <c r="A42" s="37" t="s">
        <v>3066</v>
      </c>
      <c r="B42" s="37" t="s">
        <v>3019</v>
      </c>
      <c r="C42" s="37" t="s">
        <v>33</v>
      </c>
      <c r="D42" s="37" t="s">
        <v>3054</v>
      </c>
    </row>
    <row r="43" spans="1:16" x14ac:dyDescent="0.2">
      <c r="A43" s="37" t="s">
        <v>3067</v>
      </c>
      <c r="B43" s="37" t="s">
        <v>3068</v>
      </c>
      <c r="C43" s="37" t="s">
        <v>33</v>
      </c>
      <c r="D43" s="37" t="s">
        <v>3054</v>
      </c>
    </row>
    <row r="44" spans="1:16" x14ac:dyDescent="0.2">
      <c r="A44" s="37" t="s">
        <v>3069</v>
      </c>
      <c r="B44" s="37" t="s">
        <v>3070</v>
      </c>
      <c r="C44" s="37" t="s">
        <v>33</v>
      </c>
      <c r="D44" s="37" t="s">
        <v>3054</v>
      </c>
    </row>
    <row r="45" spans="1:16" x14ac:dyDescent="0.2">
      <c r="A45" s="37" t="s">
        <v>3071</v>
      </c>
      <c r="B45" s="37" t="s">
        <v>3072</v>
      </c>
      <c r="C45" s="37" t="s">
        <v>33</v>
      </c>
      <c r="D45" s="37" t="s">
        <v>3054</v>
      </c>
    </row>
    <row r="46" spans="1:16" x14ac:dyDescent="0.2">
      <c r="A46" s="37" t="s">
        <v>3073</v>
      </c>
      <c r="B46" s="37" t="s">
        <v>3074</v>
      </c>
      <c r="C46" s="37" t="s">
        <v>33</v>
      </c>
      <c r="D46" s="37" t="s">
        <v>3054</v>
      </c>
    </row>
    <row r="47" spans="1:16" x14ac:dyDescent="0.2">
      <c r="A47" s="37" t="s">
        <v>3075</v>
      </c>
      <c r="B47" s="37" t="s">
        <v>3076</v>
      </c>
      <c r="C47" s="37" t="s">
        <v>33</v>
      </c>
      <c r="D47" s="37" t="s">
        <v>3054</v>
      </c>
    </row>
    <row r="48" spans="1:16" x14ac:dyDescent="0.2">
      <c r="A48" s="37" t="s">
        <v>3077</v>
      </c>
      <c r="B48" s="37" t="s">
        <v>3078</v>
      </c>
      <c r="C48" s="37" t="s">
        <v>33</v>
      </c>
      <c r="D48" s="37" t="s">
        <v>3054</v>
      </c>
    </row>
    <row r="49" spans="1:16" x14ac:dyDescent="0.2">
      <c r="A49" s="37" t="s">
        <v>3079</v>
      </c>
      <c r="B49" s="37" t="s">
        <v>3080</v>
      </c>
      <c r="C49" s="37" t="s">
        <v>33</v>
      </c>
      <c r="D49" s="37" t="s">
        <v>3054</v>
      </c>
    </row>
    <row r="50" spans="1:16" x14ac:dyDescent="0.2">
      <c r="A50" s="37" t="s">
        <v>3081</v>
      </c>
      <c r="B50" s="37" t="s">
        <v>3082</v>
      </c>
      <c r="C50" s="37" t="s">
        <v>33</v>
      </c>
      <c r="D50" s="37" t="s">
        <v>3054</v>
      </c>
    </row>
    <row r="51" spans="1:16" x14ac:dyDescent="0.2">
      <c r="A51" s="37" t="s">
        <v>3083</v>
      </c>
      <c r="B51" s="37" t="s">
        <v>3084</v>
      </c>
      <c r="C51" s="37" t="s">
        <v>33</v>
      </c>
      <c r="D51" s="37" t="s">
        <v>3054</v>
      </c>
    </row>
    <row r="52" spans="1:16" x14ac:dyDescent="0.2">
      <c r="A52" s="37" t="s">
        <v>3085</v>
      </c>
      <c r="B52" s="37" t="s">
        <v>3086</v>
      </c>
      <c r="C52" s="37" t="s">
        <v>33</v>
      </c>
      <c r="D52" s="37" t="s">
        <v>3054</v>
      </c>
    </row>
    <row r="53" spans="1:16" x14ac:dyDescent="0.2">
      <c r="A53" s="37" t="s">
        <v>3087</v>
      </c>
      <c r="B53" s="37" t="s">
        <v>3088</v>
      </c>
      <c r="C53" s="37" t="s">
        <v>33</v>
      </c>
      <c r="D53" s="37" t="s">
        <v>3054</v>
      </c>
    </row>
    <row r="54" spans="1:16" x14ac:dyDescent="0.2">
      <c r="A54" s="37" t="s">
        <v>3089</v>
      </c>
      <c r="B54" s="37" t="s">
        <v>3090</v>
      </c>
      <c r="C54" s="37" t="s">
        <v>33</v>
      </c>
      <c r="D54" s="37" t="s">
        <v>3054</v>
      </c>
    </row>
    <row r="55" spans="1:16" x14ac:dyDescent="0.2">
      <c r="A55" s="37" t="s">
        <v>3091</v>
      </c>
      <c r="B55" s="37" t="s">
        <v>3092</v>
      </c>
      <c r="C55" s="37" t="s">
        <v>33</v>
      </c>
      <c r="D55" s="37" t="s">
        <v>3054</v>
      </c>
    </row>
    <row r="56" spans="1:16" x14ac:dyDescent="0.2">
      <c r="A56" s="37" t="s">
        <v>3093</v>
      </c>
      <c r="B56" s="37" t="s">
        <v>3029</v>
      </c>
      <c r="C56" s="37" t="s">
        <v>33</v>
      </c>
      <c r="D56" s="37" t="s">
        <v>3054</v>
      </c>
    </row>
    <row r="57" spans="1:16" x14ac:dyDescent="0.2">
      <c r="A57" s="37" t="s">
        <v>3094</v>
      </c>
      <c r="B57" s="37" t="s">
        <v>3095</v>
      </c>
      <c r="C57" s="37" t="s">
        <v>33</v>
      </c>
      <c r="D57" s="37" t="s">
        <v>3054</v>
      </c>
    </row>
    <row r="58" spans="1:16" x14ac:dyDescent="0.2">
      <c r="A58" s="37" t="s">
        <v>3096</v>
      </c>
      <c r="B58" s="37" t="s">
        <v>3097</v>
      </c>
      <c r="C58" s="37" t="s">
        <v>33</v>
      </c>
      <c r="D58" s="37" t="s">
        <v>3054</v>
      </c>
    </row>
    <row r="59" spans="1:16" x14ac:dyDescent="0.2">
      <c r="A59" s="52" t="s">
        <v>3098</v>
      </c>
      <c r="B59" s="52" t="s">
        <v>3099</v>
      </c>
      <c r="C59" s="52" t="s">
        <v>3100</v>
      </c>
      <c r="D59" s="52" t="s">
        <v>3054</v>
      </c>
      <c r="E59" s="53">
        <f>ROUND(SUM(E73,E65,E76,E63,E60,E79,E68,E71,E72),3)</f>
        <v>0</v>
      </c>
      <c r="F59" s="54"/>
      <c r="G59" s="53">
        <f>ROUND(SUM(G73,G65,G76,G63,G60,G79,G68,G71,G72),3)</f>
        <v>0</v>
      </c>
      <c r="H59" s="54"/>
      <c r="I59" s="53">
        <f>ROUND(SUM(I73,I65,I76,I63,I60,I79,I68,I71,I72),3)</f>
        <v>0</v>
      </c>
      <c r="J59" s="54"/>
      <c r="K59" s="53">
        <f>ROUND(SUM(K73,K65,K76,K63,K60,K79,K68,K71,K72),3)</f>
        <v>0</v>
      </c>
      <c r="L59" s="54"/>
      <c r="M59" s="53">
        <f>ROUND(SUM(M73,M65,M76,M63,M60,M79,M68,M71,M72),3)</f>
        <v>0</v>
      </c>
      <c r="N59" s="54"/>
      <c r="O59" s="53">
        <f>ROUND(SUM(O73,O65,O76,O63,O60,O79,O68,O71,O72),3)</f>
        <v>0</v>
      </c>
      <c r="P59" s="54"/>
    </row>
    <row r="60" spans="1:16" x14ac:dyDescent="0.2">
      <c r="A60" s="37" t="s">
        <v>3101</v>
      </c>
      <c r="B60" s="37" t="s">
        <v>3102</v>
      </c>
      <c r="C60" s="37" t="s">
        <v>33</v>
      </c>
      <c r="D60" s="37" t="s">
        <v>3054</v>
      </c>
    </row>
    <row r="61" spans="1:16" x14ac:dyDescent="0.2">
      <c r="A61" s="37" t="s">
        <v>3103</v>
      </c>
      <c r="B61" s="37" t="s">
        <v>3104</v>
      </c>
      <c r="C61" s="37" t="s">
        <v>33</v>
      </c>
      <c r="D61" s="37" t="s">
        <v>3054</v>
      </c>
    </row>
    <row r="62" spans="1:16" x14ac:dyDescent="0.2">
      <c r="A62" s="37" t="s">
        <v>3105</v>
      </c>
      <c r="B62" s="37" t="s">
        <v>3106</v>
      </c>
      <c r="C62" s="37" t="s">
        <v>33</v>
      </c>
      <c r="D62" s="37" t="s">
        <v>3054</v>
      </c>
    </row>
    <row r="63" spans="1:16" x14ac:dyDescent="0.2">
      <c r="A63" s="37" t="s">
        <v>3107</v>
      </c>
      <c r="B63" s="37" t="s">
        <v>3108</v>
      </c>
      <c r="C63" s="37" t="s">
        <v>33</v>
      </c>
      <c r="D63" s="37" t="s">
        <v>3054</v>
      </c>
    </row>
    <row r="64" spans="1:16" x14ac:dyDescent="0.2">
      <c r="A64" s="37" t="s">
        <v>3109</v>
      </c>
      <c r="B64" s="37" t="s">
        <v>3110</v>
      </c>
      <c r="C64" s="37" t="s">
        <v>33</v>
      </c>
      <c r="D64" s="37" t="s">
        <v>3054</v>
      </c>
    </row>
    <row r="65" spans="1:4" x14ac:dyDescent="0.2">
      <c r="A65" s="37" t="s">
        <v>3111</v>
      </c>
      <c r="B65" s="37" t="s">
        <v>3040</v>
      </c>
      <c r="C65" s="37" t="s">
        <v>33</v>
      </c>
      <c r="D65" s="37" t="s">
        <v>3054</v>
      </c>
    </row>
    <row r="66" spans="1:4" x14ac:dyDescent="0.2">
      <c r="A66" s="37" t="s">
        <v>3112</v>
      </c>
      <c r="B66" s="37" t="s">
        <v>3113</v>
      </c>
      <c r="C66" s="37" t="s">
        <v>33</v>
      </c>
      <c r="D66" s="37" t="s">
        <v>3054</v>
      </c>
    </row>
    <row r="67" spans="1:4" x14ac:dyDescent="0.2">
      <c r="A67" s="37" t="s">
        <v>3114</v>
      </c>
      <c r="B67" s="37" t="s">
        <v>3115</v>
      </c>
      <c r="C67" s="37" t="s">
        <v>33</v>
      </c>
      <c r="D67" s="37" t="s">
        <v>3054</v>
      </c>
    </row>
    <row r="68" spans="1:4" x14ac:dyDescent="0.2">
      <c r="A68" s="37" t="s">
        <v>3116</v>
      </c>
      <c r="B68" s="37" t="s">
        <v>3117</v>
      </c>
      <c r="C68" s="37" t="s">
        <v>33</v>
      </c>
      <c r="D68" s="37" t="s">
        <v>3054</v>
      </c>
    </row>
    <row r="69" spans="1:4" x14ac:dyDescent="0.2">
      <c r="A69" s="37" t="s">
        <v>3118</v>
      </c>
      <c r="B69" s="37" t="s">
        <v>3119</v>
      </c>
      <c r="C69" s="37" t="s">
        <v>33</v>
      </c>
      <c r="D69" s="37" t="s">
        <v>3054</v>
      </c>
    </row>
    <row r="70" spans="1:4" x14ac:dyDescent="0.2">
      <c r="A70" s="37" t="s">
        <v>3120</v>
      </c>
      <c r="B70" s="37" t="s">
        <v>3121</v>
      </c>
      <c r="C70" s="37" t="s">
        <v>33</v>
      </c>
      <c r="D70" s="37" t="s">
        <v>3054</v>
      </c>
    </row>
    <row r="71" spans="1:4" x14ac:dyDescent="0.2">
      <c r="A71" s="37" t="s">
        <v>3122</v>
      </c>
      <c r="B71" s="37" t="s">
        <v>3123</v>
      </c>
      <c r="C71" s="37" t="s">
        <v>33</v>
      </c>
      <c r="D71" s="37" t="s">
        <v>3054</v>
      </c>
    </row>
    <row r="72" spans="1:4" x14ac:dyDescent="0.2">
      <c r="A72" s="37" t="s">
        <v>3124</v>
      </c>
      <c r="B72" s="37" t="s">
        <v>3125</v>
      </c>
      <c r="C72" s="37" t="s">
        <v>33</v>
      </c>
      <c r="D72" s="37" t="s">
        <v>3054</v>
      </c>
    </row>
    <row r="73" spans="1:4" x14ac:dyDescent="0.2">
      <c r="A73" s="37" t="s">
        <v>3126</v>
      </c>
      <c r="B73" s="37" t="s">
        <v>3127</v>
      </c>
      <c r="C73" s="37" t="s">
        <v>33</v>
      </c>
      <c r="D73" s="37" t="s">
        <v>3054</v>
      </c>
    </row>
    <row r="74" spans="1:4" x14ac:dyDescent="0.2">
      <c r="A74" s="37" t="s">
        <v>3128</v>
      </c>
      <c r="B74" s="37" t="s">
        <v>3129</v>
      </c>
      <c r="C74" s="37" t="s">
        <v>33</v>
      </c>
      <c r="D74" s="37" t="s">
        <v>3054</v>
      </c>
    </row>
    <row r="75" spans="1:4" x14ac:dyDescent="0.2">
      <c r="A75" s="37" t="s">
        <v>3130</v>
      </c>
      <c r="B75" s="37" t="s">
        <v>3131</v>
      </c>
      <c r="C75" s="37" t="s">
        <v>33</v>
      </c>
      <c r="D75" s="37" t="s">
        <v>3054</v>
      </c>
    </row>
    <row r="76" spans="1:4" x14ac:dyDescent="0.2">
      <c r="A76" s="37" t="s">
        <v>3132</v>
      </c>
      <c r="B76" s="37" t="s">
        <v>3133</v>
      </c>
      <c r="C76" s="37" t="s">
        <v>33</v>
      </c>
      <c r="D76" s="37" t="s">
        <v>3054</v>
      </c>
    </row>
    <row r="77" spans="1:4" x14ac:dyDescent="0.2">
      <c r="A77" s="37" t="s">
        <v>3134</v>
      </c>
      <c r="B77" s="37" t="s">
        <v>3135</v>
      </c>
      <c r="C77" s="37" t="s">
        <v>33</v>
      </c>
      <c r="D77" s="37" t="s">
        <v>3054</v>
      </c>
    </row>
    <row r="78" spans="1:4" x14ac:dyDescent="0.2">
      <c r="A78" s="37" t="s">
        <v>3136</v>
      </c>
      <c r="B78" s="37" t="s">
        <v>3137</v>
      </c>
      <c r="C78" s="37" t="s">
        <v>33</v>
      </c>
      <c r="D78" s="37" t="s">
        <v>3054</v>
      </c>
    </row>
    <row r="79" spans="1:4" x14ac:dyDescent="0.2">
      <c r="A79" s="37" t="s">
        <v>3138</v>
      </c>
      <c r="B79" s="37" t="s">
        <v>3050</v>
      </c>
      <c r="C79" s="37" t="s">
        <v>33</v>
      </c>
      <c r="D79" s="37" t="s">
        <v>3054</v>
      </c>
    </row>
    <row r="80" spans="1:4" x14ac:dyDescent="0.2">
      <c r="A80" s="37" t="s">
        <v>3139</v>
      </c>
      <c r="B80" s="37" t="s">
        <v>3140</v>
      </c>
      <c r="C80" s="37" t="s">
        <v>33</v>
      </c>
      <c r="D80" s="37" t="s">
        <v>3054</v>
      </c>
    </row>
    <row r="81" spans="1:16" x14ac:dyDescent="0.2">
      <c r="A81" s="37" t="s">
        <v>3141</v>
      </c>
      <c r="B81" s="37" t="s">
        <v>3142</v>
      </c>
      <c r="C81" s="37" t="s">
        <v>33</v>
      </c>
      <c r="D81" s="37" t="s">
        <v>3054</v>
      </c>
    </row>
    <row r="82" spans="1:16" x14ac:dyDescent="0.2">
      <c r="A82" s="52" t="s">
        <v>3143</v>
      </c>
      <c r="B82" s="52" t="s">
        <v>3144</v>
      </c>
      <c r="C82" s="52" t="s">
        <v>3145</v>
      </c>
      <c r="D82" s="52" t="s">
        <v>3054</v>
      </c>
      <c r="E82" s="53">
        <f>ROUND(SUM(E35,-E83),3)</f>
        <v>0</v>
      </c>
      <c r="F82" s="54"/>
      <c r="G82" s="53">
        <f>ROUND(SUM(G35,-G83),3)</f>
        <v>0</v>
      </c>
      <c r="H82" s="54"/>
      <c r="I82" s="53">
        <f>ROUND(SUM(I35,-I83),3)</f>
        <v>0</v>
      </c>
      <c r="J82" s="54"/>
      <c r="K82" s="53">
        <f>ROUND(SUM(K35,-K83),3)</f>
        <v>0</v>
      </c>
      <c r="L82" s="54"/>
      <c r="M82" s="53">
        <f>ROUND(SUM(M35,-M83),3)</f>
        <v>0</v>
      </c>
      <c r="N82" s="54"/>
      <c r="O82" s="53">
        <f>ROUND(SUM(O35,-O83),3)</f>
        <v>0</v>
      </c>
      <c r="P82" s="54"/>
    </row>
    <row r="83" spans="1:16" x14ac:dyDescent="0.2">
      <c r="A83" s="37" t="s">
        <v>3146</v>
      </c>
      <c r="B83" s="37" t="s">
        <v>3147</v>
      </c>
      <c r="C83" s="37" t="s">
        <v>33</v>
      </c>
      <c r="D83" s="37" t="s">
        <v>3054</v>
      </c>
    </row>
    <row r="84" spans="1:16" x14ac:dyDescent="0.2">
      <c r="A84" s="37" t="s">
        <v>3148</v>
      </c>
      <c r="B84" s="37" t="s">
        <v>38</v>
      </c>
      <c r="C84" s="37" t="s">
        <v>33</v>
      </c>
      <c r="D84" s="37" t="s">
        <v>3054</v>
      </c>
    </row>
    <row r="85" spans="1:16" x14ac:dyDescent="0.2">
      <c r="A85" s="37" t="s">
        <v>3149</v>
      </c>
      <c r="B85" s="37" t="s">
        <v>40</v>
      </c>
      <c r="C85" s="37" t="s">
        <v>33</v>
      </c>
      <c r="D85" s="37" t="s">
        <v>3054</v>
      </c>
    </row>
    <row r="86" spans="1:16" x14ac:dyDescent="0.2">
      <c r="A86" s="37" t="s">
        <v>3150</v>
      </c>
      <c r="B86" s="37" t="s">
        <v>3151</v>
      </c>
      <c r="C86" s="37" t="s">
        <v>33</v>
      </c>
      <c r="D86" s="37" t="s">
        <v>3054</v>
      </c>
    </row>
    <row r="87" spans="1:16" x14ac:dyDescent="0.2">
      <c r="A87" s="37" t="s">
        <v>3152</v>
      </c>
      <c r="B87" s="37" t="s">
        <v>3153</v>
      </c>
      <c r="C87" s="37" t="s">
        <v>33</v>
      </c>
      <c r="D87" s="37" t="s">
        <v>3054</v>
      </c>
    </row>
    <row r="88" spans="1:16" x14ac:dyDescent="0.2">
      <c r="A88" s="37" t="s">
        <v>3154</v>
      </c>
      <c r="B88" s="37" t="s">
        <v>3155</v>
      </c>
      <c r="C88" s="37" t="s">
        <v>33</v>
      </c>
      <c r="D88" s="37" t="s">
        <v>3054</v>
      </c>
    </row>
    <row r="89" spans="1:16" x14ac:dyDescent="0.2">
      <c r="A89" s="46" t="s">
        <v>3156</v>
      </c>
      <c r="B89" s="46" t="s">
        <v>46</v>
      </c>
      <c r="C89" s="46" t="s">
        <v>3157</v>
      </c>
      <c r="D89" s="46" t="s">
        <v>3054</v>
      </c>
      <c r="E89" s="47">
        <f>ROUND(SUM(E83,E84,-E85,-E86,-E87,-E88),3)</f>
        <v>0</v>
      </c>
      <c r="F89" s="48"/>
      <c r="G89" s="47">
        <f>ROUND(SUM(G83,G84,-G85,-G86,-G87,-G88),3)</f>
        <v>0</v>
      </c>
      <c r="H89" s="48"/>
      <c r="I89" s="47">
        <f>ROUND(SUM(I83,I84,-I85,-I86,-I87,-I88),3)</f>
        <v>0</v>
      </c>
      <c r="J89" s="48"/>
      <c r="K89" s="47">
        <f>ROUND(SUM(K83,K84,-K85,-K86,-K87,-K88),3)</f>
        <v>0</v>
      </c>
      <c r="L89" s="48"/>
      <c r="M89" s="47">
        <f>ROUND(SUM(M83,M84,-M85,-M86,-M87,-M88),3)</f>
        <v>0</v>
      </c>
      <c r="N89" s="48"/>
      <c r="O89" s="47">
        <f>ROUND(SUM(O83,O84,-O85,-O86,-O87,-O88),3)</f>
        <v>0</v>
      </c>
      <c r="P89" s="48"/>
    </row>
    <row r="90" spans="1:16" x14ac:dyDescent="0.2">
      <c r="A90" s="37" t="s">
        <v>3158</v>
      </c>
      <c r="B90" s="37" t="s">
        <v>98</v>
      </c>
      <c r="C90" s="37" t="s">
        <v>33</v>
      </c>
      <c r="D90" s="37" t="s">
        <v>3054</v>
      </c>
    </row>
    <row r="91" spans="1:16" x14ac:dyDescent="0.2">
      <c r="A91" s="49" t="s">
        <v>3159</v>
      </c>
      <c r="B91" s="49" t="s">
        <v>49</v>
      </c>
      <c r="C91" s="49" t="s">
        <v>3160</v>
      </c>
      <c r="D91" s="49" t="s">
        <v>3054</v>
      </c>
      <c r="E91" s="50">
        <f>ROUND(SUM(-E92,-E90,-E107,E89),3)</f>
        <v>0</v>
      </c>
      <c r="F91" s="51"/>
      <c r="G91" s="50">
        <f>ROUND(SUM(-G92,-G90,-G107,G89),3)</f>
        <v>0</v>
      </c>
      <c r="H91" s="51"/>
      <c r="I91" s="50">
        <f>ROUND(SUM(-I92,-I90,-I107,I89),3)</f>
        <v>0</v>
      </c>
      <c r="J91" s="51"/>
      <c r="K91" s="50">
        <f>ROUND(SUM(-K92,-K90,-K107,K89),3)</f>
        <v>0</v>
      </c>
      <c r="L91" s="51"/>
      <c r="M91" s="50">
        <f>ROUND(SUM(-M92,-M90,-M107,M89),3)</f>
        <v>0</v>
      </c>
      <c r="N91" s="51"/>
      <c r="O91" s="50">
        <f>ROUND(SUM(-O92,-O90,-O107,O89),3)</f>
        <v>0</v>
      </c>
      <c r="P91" s="51"/>
    </row>
    <row r="92" spans="1:16" x14ac:dyDescent="0.2">
      <c r="A92" s="52" t="s">
        <v>3161</v>
      </c>
      <c r="B92" s="52" t="s">
        <v>81</v>
      </c>
      <c r="C92" s="52" t="s">
        <v>3162</v>
      </c>
      <c r="D92" s="52" t="s">
        <v>3054</v>
      </c>
      <c r="E92" s="53">
        <f>ROUND(SUM(E93,E94,E95,E96,E97,E98,E99,E100,E101,E106,E102,E103,E104,E105),3)</f>
        <v>0</v>
      </c>
      <c r="F92" s="54"/>
      <c r="G92" s="53">
        <f>ROUND(SUM(G93,G94,G95,G96,G97,G98,G99,G100,G101,G106,G102,G103,G104,G105),3)</f>
        <v>0</v>
      </c>
      <c r="H92" s="54"/>
      <c r="I92" s="53">
        <f>ROUND(SUM(I93,I94,I95,I96,I97,I98,I99,I100,I101,I106,I102,I103,I104,I105),3)</f>
        <v>0</v>
      </c>
      <c r="J92" s="54"/>
      <c r="K92" s="53">
        <f>ROUND(SUM(K93,K94,K95,K96,K97,K98,K99,K100,K101,K106,K102,K103,K104,K105),3)</f>
        <v>0</v>
      </c>
      <c r="L92" s="54"/>
      <c r="M92" s="53">
        <f>ROUND(SUM(M93,M94,M95,M96,M97,M98,M99,M100,M101,M106,M102,M103,M104,M105),3)</f>
        <v>0</v>
      </c>
      <c r="N92" s="54"/>
      <c r="O92" s="53">
        <f>ROUND(SUM(O93,O94,O95,O96,O97,O98,O99,O100,O101,O106,O102,O103,O104,O105),3)</f>
        <v>0</v>
      </c>
      <c r="P92" s="54"/>
    </row>
    <row r="93" spans="1:16" x14ac:dyDescent="0.2">
      <c r="A93" s="37" t="s">
        <v>3163</v>
      </c>
      <c r="B93" s="37" t="s">
        <v>84</v>
      </c>
      <c r="C93" s="37" t="s">
        <v>33</v>
      </c>
      <c r="D93" s="37" t="s">
        <v>3054</v>
      </c>
    </row>
    <row r="94" spans="1:16" x14ac:dyDescent="0.2">
      <c r="A94" s="37" t="s">
        <v>3164</v>
      </c>
      <c r="B94" s="37" t="s">
        <v>1180</v>
      </c>
      <c r="C94" s="37" t="s">
        <v>33</v>
      </c>
      <c r="D94" s="37" t="s">
        <v>3054</v>
      </c>
    </row>
    <row r="95" spans="1:16" x14ac:dyDescent="0.2">
      <c r="A95" s="37" t="s">
        <v>3165</v>
      </c>
      <c r="B95" s="37" t="s">
        <v>3166</v>
      </c>
      <c r="C95" s="37" t="s">
        <v>33</v>
      </c>
      <c r="D95" s="37" t="s">
        <v>3054</v>
      </c>
    </row>
    <row r="96" spans="1:16" x14ac:dyDescent="0.2">
      <c r="A96" s="37" t="s">
        <v>3167</v>
      </c>
      <c r="B96" s="37" t="s">
        <v>3168</v>
      </c>
      <c r="C96" s="37" t="s">
        <v>33</v>
      </c>
      <c r="D96" s="37" t="s">
        <v>3054</v>
      </c>
    </row>
    <row r="97" spans="1:16" x14ac:dyDescent="0.2">
      <c r="A97" s="37" t="s">
        <v>3169</v>
      </c>
      <c r="B97" s="37" t="s">
        <v>69</v>
      </c>
      <c r="C97" s="37" t="s">
        <v>33</v>
      </c>
      <c r="D97" s="37" t="s">
        <v>3054</v>
      </c>
    </row>
    <row r="98" spans="1:16" x14ac:dyDescent="0.2">
      <c r="A98" s="37" t="s">
        <v>3170</v>
      </c>
      <c r="B98" s="37" t="s">
        <v>71</v>
      </c>
      <c r="C98" s="37" t="s">
        <v>33</v>
      </c>
      <c r="D98" s="37" t="s">
        <v>3054</v>
      </c>
    </row>
    <row r="99" spans="1:16" x14ac:dyDescent="0.2">
      <c r="A99" s="37" t="s">
        <v>3171</v>
      </c>
      <c r="B99" s="37" t="s">
        <v>73</v>
      </c>
      <c r="C99" s="37" t="s">
        <v>33</v>
      </c>
      <c r="D99" s="37" t="s">
        <v>3054</v>
      </c>
    </row>
    <row r="100" spans="1:16" x14ac:dyDescent="0.2">
      <c r="A100" s="37" t="s">
        <v>3172</v>
      </c>
      <c r="B100" s="37" t="s">
        <v>75</v>
      </c>
      <c r="C100" s="37" t="s">
        <v>33</v>
      </c>
      <c r="D100" s="37" t="s">
        <v>3054</v>
      </c>
    </row>
    <row r="101" spans="1:16" x14ac:dyDescent="0.2">
      <c r="A101" s="37" t="s">
        <v>3173</v>
      </c>
      <c r="B101" s="37" t="s">
        <v>90</v>
      </c>
      <c r="C101" s="37" t="s">
        <v>33</v>
      </c>
      <c r="D101" s="37" t="s">
        <v>3054</v>
      </c>
    </row>
    <row r="102" spans="1:16" x14ac:dyDescent="0.2">
      <c r="A102" s="37" t="s">
        <v>3174</v>
      </c>
      <c r="B102" s="37" t="s">
        <v>94</v>
      </c>
      <c r="C102" s="37" t="s">
        <v>33</v>
      </c>
      <c r="D102" s="37" t="s">
        <v>3054</v>
      </c>
    </row>
    <row r="103" spans="1:16" x14ac:dyDescent="0.2">
      <c r="A103" s="37" t="s">
        <v>3175</v>
      </c>
      <c r="B103" s="37" t="s">
        <v>2687</v>
      </c>
      <c r="C103" s="37" t="s">
        <v>33</v>
      </c>
      <c r="D103" s="37" t="s">
        <v>3054</v>
      </c>
    </row>
    <row r="104" spans="1:16" x14ac:dyDescent="0.2">
      <c r="A104" s="37" t="s">
        <v>3176</v>
      </c>
      <c r="B104" s="37" t="s">
        <v>3177</v>
      </c>
      <c r="C104" s="37" t="s">
        <v>33</v>
      </c>
      <c r="D104" s="37" t="s">
        <v>3054</v>
      </c>
    </row>
    <row r="105" spans="1:16" x14ac:dyDescent="0.2">
      <c r="A105" s="37" t="s">
        <v>3178</v>
      </c>
      <c r="B105" s="37" t="s">
        <v>2689</v>
      </c>
      <c r="C105" s="37" t="s">
        <v>33</v>
      </c>
      <c r="D105" s="37" t="s">
        <v>3054</v>
      </c>
    </row>
    <row r="106" spans="1:16" x14ac:dyDescent="0.2">
      <c r="A106" s="37" t="s">
        <v>3179</v>
      </c>
      <c r="B106" s="37" t="s">
        <v>96</v>
      </c>
      <c r="C106" s="37" t="s">
        <v>33</v>
      </c>
      <c r="D106" s="37" t="s">
        <v>3054</v>
      </c>
    </row>
    <row r="107" spans="1:16" x14ac:dyDescent="0.2">
      <c r="A107" s="49" t="s">
        <v>3180</v>
      </c>
      <c r="B107" s="49" t="s">
        <v>105</v>
      </c>
      <c r="C107" s="49" t="s">
        <v>3181</v>
      </c>
      <c r="D107" s="49" t="s">
        <v>3054</v>
      </c>
      <c r="E107" s="50">
        <f>ROUND(SUM(E108,E123,E128),3)</f>
        <v>0</v>
      </c>
      <c r="F107" s="51"/>
      <c r="G107" s="50">
        <f>ROUND(SUM(G108,G123,G128),3)</f>
        <v>0</v>
      </c>
      <c r="H107" s="51"/>
      <c r="I107" s="50">
        <f>ROUND(SUM(I108,I123,I128),3)</f>
        <v>0</v>
      </c>
      <c r="J107" s="51"/>
      <c r="K107" s="50">
        <f>ROUND(SUM(K108,K123,K128),3)</f>
        <v>0</v>
      </c>
      <c r="L107" s="51"/>
      <c r="M107" s="50">
        <f>ROUND(SUM(M108,M123,M128),3)</f>
        <v>0</v>
      </c>
      <c r="N107" s="51"/>
      <c r="O107" s="50">
        <f>ROUND(SUM(O108,O123,O128),3)</f>
        <v>0</v>
      </c>
      <c r="P107" s="51"/>
    </row>
    <row r="108" spans="1:16" x14ac:dyDescent="0.2">
      <c r="A108" s="52" t="s">
        <v>3182</v>
      </c>
      <c r="B108" s="52" t="s">
        <v>108</v>
      </c>
      <c r="C108" s="52" t="s">
        <v>3183</v>
      </c>
      <c r="D108" s="52" t="s">
        <v>3054</v>
      </c>
      <c r="E108" s="53">
        <f>ROUND(SUM(E109,E110,E111),3)</f>
        <v>0</v>
      </c>
      <c r="F108" s="54"/>
      <c r="G108" s="53">
        <f>ROUND(SUM(G109,G110,G111),3)</f>
        <v>0</v>
      </c>
      <c r="H108" s="54"/>
      <c r="I108" s="53">
        <f>ROUND(SUM(I109,I110,I111),3)</f>
        <v>0</v>
      </c>
      <c r="J108" s="54"/>
      <c r="K108" s="53">
        <f>ROUND(SUM(K109,K110,K111),3)</f>
        <v>0</v>
      </c>
      <c r="L108" s="54"/>
      <c r="M108" s="53">
        <f>ROUND(SUM(M109,M110,M111),3)</f>
        <v>0</v>
      </c>
      <c r="N108" s="54"/>
      <c r="O108" s="53">
        <f>ROUND(SUM(O109,O110,O111),3)</f>
        <v>0</v>
      </c>
      <c r="P108" s="54"/>
    </row>
    <row r="109" spans="1:16" x14ac:dyDescent="0.2">
      <c r="A109" s="37" t="s">
        <v>3184</v>
      </c>
      <c r="B109" s="37" t="s">
        <v>111</v>
      </c>
      <c r="C109" s="37" t="s">
        <v>33</v>
      </c>
      <c r="D109" s="37" t="s">
        <v>3054</v>
      </c>
    </row>
    <row r="110" spans="1:16" x14ac:dyDescent="0.2">
      <c r="A110" s="37" t="s">
        <v>3185</v>
      </c>
      <c r="B110" s="37" t="s">
        <v>113</v>
      </c>
      <c r="C110" s="37" t="s">
        <v>33</v>
      </c>
      <c r="D110" s="37" t="s">
        <v>3054</v>
      </c>
    </row>
    <row r="111" spans="1:16" x14ac:dyDescent="0.2">
      <c r="A111" s="52" t="s">
        <v>3186</v>
      </c>
      <c r="B111" s="52" t="s">
        <v>115</v>
      </c>
      <c r="C111" s="52" t="s">
        <v>33</v>
      </c>
      <c r="D111" s="52" t="s">
        <v>3054</v>
      </c>
      <c r="E111" s="53">
        <f>ROUND(SUM(E112,E113,E114,E115,E116,E117,E118,E119,E120,E121,E122),3)</f>
        <v>0</v>
      </c>
      <c r="F111" s="54"/>
      <c r="G111" s="53">
        <f>ROUND(SUM(G112,G113,G114,G115,G116,G117,G118,G119,G120,G121,G122),3)</f>
        <v>0</v>
      </c>
      <c r="H111" s="54"/>
      <c r="I111" s="53">
        <f>ROUND(SUM(I112,I113,I114,I115,I116,I117,I118,I119,I120,I121,I122),3)</f>
        <v>0</v>
      </c>
      <c r="J111" s="54"/>
      <c r="K111" s="53">
        <f>ROUND(SUM(K112,K113,K114,K115,K116,K117,K118,K119,K120,K121,K122),3)</f>
        <v>0</v>
      </c>
      <c r="L111" s="54"/>
      <c r="M111" s="53">
        <f>ROUND(SUM(M112,M113,M114,M115,M116,M117,M118,M119,M120,M121,M122),3)</f>
        <v>0</v>
      </c>
      <c r="N111" s="54"/>
      <c r="O111" s="53">
        <f>ROUND(SUM(O112,O113,O114,O115,O116,O117,O118,O119,O120,O121,O122),3)</f>
        <v>0</v>
      </c>
      <c r="P111" s="54"/>
    </row>
    <row r="112" spans="1:16" x14ac:dyDescent="0.2">
      <c r="A112" s="37" t="s">
        <v>3187</v>
      </c>
      <c r="B112" s="37" t="s">
        <v>117</v>
      </c>
      <c r="C112" s="37" t="s">
        <v>33</v>
      </c>
      <c r="D112" s="37" t="s">
        <v>3054</v>
      </c>
    </row>
    <row r="113" spans="1:16" x14ac:dyDescent="0.2">
      <c r="A113" s="37" t="s">
        <v>3188</v>
      </c>
      <c r="B113" s="37" t="s">
        <v>119</v>
      </c>
      <c r="C113" s="37" t="s">
        <v>33</v>
      </c>
      <c r="D113" s="37" t="s">
        <v>3054</v>
      </c>
    </row>
    <row r="114" spans="1:16" x14ac:dyDescent="0.2">
      <c r="A114" s="37" t="s">
        <v>3189</v>
      </c>
      <c r="B114" s="37" t="s">
        <v>121</v>
      </c>
      <c r="C114" s="37" t="s">
        <v>33</v>
      </c>
      <c r="D114" s="37" t="s">
        <v>3054</v>
      </c>
    </row>
    <row r="115" spans="1:16" x14ac:dyDescent="0.2">
      <c r="A115" s="37" t="s">
        <v>3190</v>
      </c>
      <c r="B115" s="37" t="s">
        <v>123</v>
      </c>
      <c r="C115" s="37" t="s">
        <v>33</v>
      </c>
      <c r="D115" s="37" t="s">
        <v>3054</v>
      </c>
    </row>
    <row r="116" spans="1:16" x14ac:dyDescent="0.2">
      <c r="A116" s="37" t="s">
        <v>3191</v>
      </c>
      <c r="B116" s="37" t="s">
        <v>125</v>
      </c>
      <c r="C116" s="37" t="s">
        <v>33</v>
      </c>
      <c r="D116" s="37" t="s">
        <v>3054</v>
      </c>
    </row>
    <row r="117" spans="1:16" x14ac:dyDescent="0.2">
      <c r="A117" s="37" t="s">
        <v>3192</v>
      </c>
      <c r="B117" s="37" t="s">
        <v>127</v>
      </c>
      <c r="C117" s="37" t="s">
        <v>33</v>
      </c>
      <c r="D117" s="37" t="s">
        <v>3054</v>
      </c>
    </row>
    <row r="118" spans="1:16" x14ac:dyDescent="0.2">
      <c r="A118" s="37" t="s">
        <v>3193</v>
      </c>
      <c r="B118" s="37" t="s">
        <v>129</v>
      </c>
      <c r="C118" s="37" t="s">
        <v>33</v>
      </c>
      <c r="D118" s="37" t="s">
        <v>3054</v>
      </c>
    </row>
    <row r="119" spans="1:16" x14ac:dyDescent="0.2">
      <c r="A119" s="37" t="s">
        <v>3194</v>
      </c>
      <c r="B119" s="37" t="s">
        <v>131</v>
      </c>
      <c r="C119" s="37" t="s">
        <v>33</v>
      </c>
      <c r="D119" s="37" t="s">
        <v>3054</v>
      </c>
    </row>
    <row r="120" spans="1:16" x14ac:dyDescent="0.2">
      <c r="A120" s="37" t="s">
        <v>3195</v>
      </c>
      <c r="B120" s="37" t="s">
        <v>133</v>
      </c>
      <c r="C120" s="37" t="s">
        <v>33</v>
      </c>
      <c r="D120" s="37" t="s">
        <v>3054</v>
      </c>
    </row>
    <row r="121" spans="1:16" x14ac:dyDescent="0.2">
      <c r="A121" s="37" t="s">
        <v>3196</v>
      </c>
      <c r="B121" s="37" t="s">
        <v>135</v>
      </c>
      <c r="C121" s="37" t="s">
        <v>33</v>
      </c>
      <c r="D121" s="37" t="s">
        <v>3054</v>
      </c>
    </row>
    <row r="122" spans="1:16" x14ac:dyDescent="0.2">
      <c r="A122" s="37" t="s">
        <v>3197</v>
      </c>
      <c r="B122" s="37" t="s">
        <v>137</v>
      </c>
      <c r="C122" s="37" t="s">
        <v>33</v>
      </c>
      <c r="D122" s="37" t="s">
        <v>3054</v>
      </c>
    </row>
    <row r="123" spans="1:16" x14ac:dyDescent="0.2">
      <c r="A123" s="52" t="s">
        <v>3198</v>
      </c>
      <c r="B123" s="52" t="s">
        <v>139</v>
      </c>
      <c r="C123" s="52" t="s">
        <v>3199</v>
      </c>
      <c r="D123" s="52" t="s">
        <v>3054</v>
      </c>
      <c r="E123" s="53">
        <f>ROUND(SUM(E124,E125,E127,E126),3)</f>
        <v>0</v>
      </c>
      <c r="F123" s="54"/>
      <c r="G123" s="53">
        <f>ROUND(SUM(G124,G125,G127,G126),3)</f>
        <v>0</v>
      </c>
      <c r="H123" s="54"/>
      <c r="I123" s="53">
        <f>ROUND(SUM(I124,I125,I127,I126),3)</f>
        <v>0</v>
      </c>
      <c r="J123" s="54"/>
      <c r="K123" s="53">
        <f>ROUND(SUM(K124,K125,K127,K126),3)</f>
        <v>0</v>
      </c>
      <c r="L123" s="54"/>
      <c r="M123" s="53">
        <f>ROUND(SUM(M124,M125,M127,M126),3)</f>
        <v>0</v>
      </c>
      <c r="N123" s="54"/>
      <c r="O123" s="53">
        <f>ROUND(SUM(O124,O125,O127,O126),3)</f>
        <v>0</v>
      </c>
      <c r="P123" s="54"/>
    </row>
    <row r="124" spans="1:16" x14ac:dyDescent="0.2">
      <c r="A124" s="37" t="s">
        <v>3200</v>
      </c>
      <c r="B124" s="37" t="s">
        <v>1276</v>
      </c>
      <c r="C124" s="37" t="s">
        <v>33</v>
      </c>
      <c r="D124" s="37" t="s">
        <v>3054</v>
      </c>
    </row>
    <row r="125" spans="1:16" x14ac:dyDescent="0.2">
      <c r="A125" s="37" t="s">
        <v>3201</v>
      </c>
      <c r="B125" s="37" t="s">
        <v>142</v>
      </c>
      <c r="C125" s="37" t="s">
        <v>33</v>
      </c>
      <c r="D125" s="37" t="s">
        <v>3054</v>
      </c>
    </row>
    <row r="126" spans="1:16" x14ac:dyDescent="0.2">
      <c r="A126" s="37" t="s">
        <v>3202</v>
      </c>
      <c r="B126" s="37" t="s">
        <v>1209</v>
      </c>
      <c r="C126" s="37" t="s">
        <v>33</v>
      </c>
      <c r="D126" s="37" t="s">
        <v>3054</v>
      </c>
    </row>
    <row r="127" spans="1:16" x14ac:dyDescent="0.2">
      <c r="A127" s="37" t="s">
        <v>3203</v>
      </c>
      <c r="B127" s="37" t="s">
        <v>146</v>
      </c>
      <c r="C127" s="37" t="s">
        <v>33</v>
      </c>
      <c r="D127" s="37" t="s">
        <v>3054</v>
      </c>
    </row>
    <row r="128" spans="1:16" x14ac:dyDescent="0.2">
      <c r="A128" s="52" t="s">
        <v>3204</v>
      </c>
      <c r="B128" s="52" t="s">
        <v>148</v>
      </c>
      <c r="C128" s="52" t="s">
        <v>3205</v>
      </c>
      <c r="D128" s="52" t="s">
        <v>3054</v>
      </c>
      <c r="E128" s="53">
        <f>ROUND(SUM(E129,E130,E133,E132),3)</f>
        <v>0</v>
      </c>
      <c r="F128" s="54"/>
      <c r="G128" s="53">
        <f>ROUND(SUM(G129,G130,G133,G132),3)</f>
        <v>0</v>
      </c>
      <c r="H128" s="54"/>
      <c r="I128" s="53">
        <f>ROUND(SUM(I129,I130,I133,I132),3)</f>
        <v>0</v>
      </c>
      <c r="J128" s="54"/>
      <c r="K128" s="53">
        <f>ROUND(SUM(K129,K130,K133,K132),3)</f>
        <v>0</v>
      </c>
      <c r="L128" s="54"/>
      <c r="M128" s="53">
        <f>ROUND(SUM(M129,M130,M133,M132),3)</f>
        <v>0</v>
      </c>
      <c r="N128" s="54"/>
      <c r="O128" s="53">
        <f>ROUND(SUM(O129,O130,O133,O132),3)</f>
        <v>0</v>
      </c>
      <c r="P128" s="54"/>
    </row>
    <row r="129" spans="1:16" x14ac:dyDescent="0.2">
      <c r="A129" s="37" t="s">
        <v>3206</v>
      </c>
      <c r="B129" s="37" t="s">
        <v>151</v>
      </c>
      <c r="C129" s="37" t="s">
        <v>33</v>
      </c>
      <c r="D129" s="37" t="s">
        <v>3054</v>
      </c>
    </row>
    <row r="130" spans="1:16" x14ac:dyDescent="0.2">
      <c r="A130" s="37" t="s">
        <v>3207</v>
      </c>
      <c r="B130" s="37" t="s">
        <v>153</v>
      </c>
      <c r="C130" s="37" t="s">
        <v>33</v>
      </c>
      <c r="D130" s="37" t="s">
        <v>3054</v>
      </c>
    </row>
    <row r="131" spans="1:16" x14ac:dyDescent="0.2">
      <c r="A131" s="37" t="s">
        <v>3208</v>
      </c>
      <c r="B131" s="37" t="s">
        <v>155</v>
      </c>
      <c r="C131" s="37" t="s">
        <v>33</v>
      </c>
      <c r="D131" s="37" t="s">
        <v>3054</v>
      </c>
    </row>
    <row r="132" spans="1:16" x14ac:dyDescent="0.2">
      <c r="A132" s="37" t="s">
        <v>3209</v>
      </c>
      <c r="B132" s="37" t="s">
        <v>157</v>
      </c>
      <c r="C132" s="37" t="s">
        <v>33</v>
      </c>
      <c r="D132" s="37" t="s">
        <v>3054</v>
      </c>
    </row>
    <row r="133" spans="1:16" x14ac:dyDescent="0.2">
      <c r="A133" s="37" t="s">
        <v>3210</v>
      </c>
      <c r="B133" s="37" t="s">
        <v>159</v>
      </c>
      <c r="C133" s="37" t="s">
        <v>33</v>
      </c>
      <c r="D133" s="37" t="s">
        <v>3054</v>
      </c>
    </row>
    <row r="134" spans="1:16" ht="16.5" x14ac:dyDescent="0.3">
      <c r="A134" s="39" t="s">
        <v>3211</v>
      </c>
      <c r="B134" s="39"/>
      <c r="C134" s="39"/>
      <c r="D134" s="39" t="s">
        <v>29</v>
      </c>
      <c r="E134" s="40">
        <v>2018</v>
      </c>
      <c r="F134" s="40" t="s">
        <v>30</v>
      </c>
      <c r="G134" s="40">
        <v>2019</v>
      </c>
      <c r="H134" s="40" t="s">
        <v>30</v>
      </c>
      <c r="I134" s="40">
        <v>2020</v>
      </c>
      <c r="J134" s="40" t="s">
        <v>30</v>
      </c>
      <c r="K134" s="40">
        <v>2021</v>
      </c>
      <c r="L134" s="40" t="s">
        <v>30</v>
      </c>
      <c r="M134" s="40">
        <v>2022</v>
      </c>
      <c r="N134" s="40" t="s">
        <v>30</v>
      </c>
      <c r="O134" s="40">
        <v>2023</v>
      </c>
      <c r="P134" s="40" t="s">
        <v>30</v>
      </c>
    </row>
    <row r="135" spans="1:16" x14ac:dyDescent="0.2">
      <c r="A135" s="52" t="s">
        <v>3212</v>
      </c>
      <c r="B135" s="52" t="s">
        <v>32</v>
      </c>
      <c r="C135" s="52" t="s">
        <v>3213</v>
      </c>
      <c r="D135" s="52" t="s">
        <v>3054</v>
      </c>
      <c r="E135" s="53">
        <f>ROUND(SUM(E50,E73),3)</f>
        <v>0</v>
      </c>
      <c r="F135" s="54"/>
      <c r="G135" s="53">
        <f>ROUND(SUM(G50,G73),3)</f>
        <v>0</v>
      </c>
      <c r="H135" s="54"/>
      <c r="I135" s="53">
        <f>ROUND(SUM(I50,I73),3)</f>
        <v>0</v>
      </c>
      <c r="J135" s="54"/>
      <c r="K135" s="53">
        <f>ROUND(SUM(K50,K73),3)</f>
        <v>0</v>
      </c>
      <c r="L135" s="54"/>
      <c r="M135" s="53">
        <f>ROUND(SUM(M50,M73),3)</f>
        <v>0</v>
      </c>
      <c r="N135" s="54"/>
      <c r="O135" s="53">
        <f>ROUND(SUM(O50,O73),3)</f>
        <v>0</v>
      </c>
      <c r="P135" s="54"/>
    </row>
    <row r="136" spans="1:16" x14ac:dyDescent="0.2">
      <c r="A136" s="37" t="s">
        <v>3214</v>
      </c>
      <c r="B136" s="37" t="s">
        <v>3215</v>
      </c>
      <c r="C136" s="37" t="s">
        <v>33</v>
      </c>
      <c r="D136" s="37" t="s">
        <v>3054</v>
      </c>
    </row>
    <row r="137" spans="1:16" x14ac:dyDescent="0.2">
      <c r="A137" s="37" t="s">
        <v>3216</v>
      </c>
      <c r="B137" s="37" t="s">
        <v>3217</v>
      </c>
      <c r="C137" s="37" t="s">
        <v>33</v>
      </c>
      <c r="D137" s="37" t="s">
        <v>3054</v>
      </c>
    </row>
    <row r="138" spans="1:16" x14ac:dyDescent="0.2">
      <c r="A138" s="37" t="s">
        <v>3218</v>
      </c>
      <c r="B138" s="37" t="s">
        <v>3219</v>
      </c>
      <c r="C138" s="37" t="s">
        <v>33</v>
      </c>
      <c r="D138" s="37" t="s">
        <v>3054</v>
      </c>
    </row>
    <row r="139" spans="1:16" x14ac:dyDescent="0.2">
      <c r="A139" s="37" t="s">
        <v>3220</v>
      </c>
      <c r="B139" s="37" t="s">
        <v>3221</v>
      </c>
      <c r="C139" s="37" t="s">
        <v>33</v>
      </c>
      <c r="D139" s="37" t="s">
        <v>3054</v>
      </c>
    </row>
    <row r="140" spans="1:16" x14ac:dyDescent="0.2">
      <c r="A140" s="37" t="s">
        <v>3222</v>
      </c>
      <c r="B140" s="37" t="s">
        <v>3223</v>
      </c>
      <c r="C140" s="37" t="s">
        <v>33</v>
      </c>
      <c r="D140" s="37" t="s">
        <v>3054</v>
      </c>
    </row>
    <row r="141" spans="1:16" x14ac:dyDescent="0.2">
      <c r="A141" s="37" t="s">
        <v>3224</v>
      </c>
      <c r="B141" s="37" t="s">
        <v>3225</v>
      </c>
      <c r="C141" s="37" t="s">
        <v>33</v>
      </c>
      <c r="D141" s="37" t="s">
        <v>3054</v>
      </c>
    </row>
    <row r="142" spans="1:16" x14ac:dyDescent="0.2">
      <c r="A142" s="37" t="s">
        <v>3226</v>
      </c>
      <c r="B142" s="37" t="s">
        <v>3227</v>
      </c>
      <c r="C142" s="37" t="s">
        <v>33</v>
      </c>
      <c r="D142" s="37" t="s">
        <v>3054</v>
      </c>
    </row>
    <row r="143" spans="1:16" x14ac:dyDescent="0.2">
      <c r="A143" s="37" t="s">
        <v>3228</v>
      </c>
      <c r="B143" s="37" t="s">
        <v>3229</v>
      </c>
      <c r="C143" s="37" t="s">
        <v>33</v>
      </c>
      <c r="D143" s="37" t="s">
        <v>3054</v>
      </c>
    </row>
    <row r="144" spans="1:16" x14ac:dyDescent="0.2">
      <c r="A144" s="37" t="s">
        <v>3230</v>
      </c>
      <c r="B144" s="37" t="s">
        <v>3231</v>
      </c>
      <c r="C144" s="37" t="s">
        <v>33</v>
      </c>
      <c r="D144" s="37" t="s">
        <v>3054</v>
      </c>
    </row>
    <row r="145" spans="1:16" x14ac:dyDescent="0.2">
      <c r="A145" s="37" t="s">
        <v>3232</v>
      </c>
      <c r="B145" s="37" t="s">
        <v>3233</v>
      </c>
      <c r="C145" s="37" t="s">
        <v>33</v>
      </c>
      <c r="D145" s="37" t="s">
        <v>3054</v>
      </c>
    </row>
    <row r="146" spans="1:16" x14ac:dyDescent="0.2">
      <c r="A146" s="37" t="s">
        <v>3234</v>
      </c>
      <c r="B146" s="37" t="s">
        <v>3235</v>
      </c>
      <c r="C146" s="37" t="s">
        <v>33</v>
      </c>
      <c r="D146" s="37" t="s">
        <v>3054</v>
      </c>
    </row>
    <row r="147" spans="1:16" x14ac:dyDescent="0.2">
      <c r="A147" s="37" t="s">
        <v>3236</v>
      </c>
      <c r="B147" s="37" t="s">
        <v>3237</v>
      </c>
      <c r="C147" s="37" t="s">
        <v>33</v>
      </c>
      <c r="D147" s="37" t="s">
        <v>3054</v>
      </c>
    </row>
    <row r="148" spans="1:16" x14ac:dyDescent="0.2">
      <c r="A148" s="37" t="s">
        <v>3238</v>
      </c>
      <c r="B148" s="37" t="s">
        <v>3239</v>
      </c>
      <c r="C148" s="37" t="s">
        <v>33</v>
      </c>
      <c r="D148" s="37" t="s">
        <v>3054</v>
      </c>
    </row>
    <row r="149" spans="1:16" x14ac:dyDescent="0.2">
      <c r="A149" s="37" t="s">
        <v>3240</v>
      </c>
      <c r="B149" s="37" t="s">
        <v>3241</v>
      </c>
      <c r="C149" s="37" t="s">
        <v>33</v>
      </c>
      <c r="D149" s="37" t="s">
        <v>3054</v>
      </c>
    </row>
    <row r="150" spans="1:16" x14ac:dyDescent="0.2">
      <c r="A150" s="37" t="s">
        <v>3242</v>
      </c>
      <c r="B150" s="37" t="s">
        <v>3243</v>
      </c>
      <c r="C150" s="37" t="s">
        <v>33</v>
      </c>
      <c r="D150" s="37" t="s">
        <v>3054</v>
      </c>
    </row>
    <row r="151" spans="1:16" x14ac:dyDescent="0.2">
      <c r="A151" s="37" t="s">
        <v>3244</v>
      </c>
      <c r="B151" s="37" t="s">
        <v>3245</v>
      </c>
      <c r="C151" s="37" t="s">
        <v>33</v>
      </c>
      <c r="D151" s="37" t="s">
        <v>3054</v>
      </c>
    </row>
    <row r="152" spans="1:16" x14ac:dyDescent="0.2">
      <c r="A152" s="37" t="s">
        <v>3246</v>
      </c>
      <c r="B152" s="37" t="s">
        <v>3247</v>
      </c>
      <c r="C152" s="37" t="s">
        <v>33</v>
      </c>
      <c r="D152" s="37" t="s">
        <v>3054</v>
      </c>
    </row>
    <row r="153" spans="1:16" x14ac:dyDescent="0.2">
      <c r="A153" s="49" t="s">
        <v>3248</v>
      </c>
      <c r="B153" s="49" t="s">
        <v>49</v>
      </c>
      <c r="C153" s="49" t="s">
        <v>3249</v>
      </c>
      <c r="D153" s="49" t="s">
        <v>3054</v>
      </c>
      <c r="E153" s="50">
        <f>ROUND(SUM(E135,-E152,-E136,-E140,-E141,-E142,-E137,-E151,-E146,-E145,-E150,-E139,-E144,-E138,-E143,-E149,-E147),3)</f>
        <v>0</v>
      </c>
      <c r="F153" s="51"/>
      <c r="G153" s="50">
        <f>ROUND(SUM(G135,-G152,-G136,-G140,-G141,-G142,-G137,-G151,-G146,-G145,-G150,-G139,-G144,-G138,-G143,-G149,-G147),3)</f>
        <v>0</v>
      </c>
      <c r="H153" s="51"/>
      <c r="I153" s="50">
        <f>ROUND(SUM(I135,-I152,-I136,-I140,-I141,-I142,-I137,-I151,-I146,-I145,-I150,-I139,-I144,-I138,-I143,-I149,-I147),3)</f>
        <v>0</v>
      </c>
      <c r="J153" s="51"/>
      <c r="K153" s="50">
        <f>ROUND(SUM(K135,-K152,-K136,-K140,-K141,-K142,-K137,-K151,-K146,-K145,-K150,-K139,-K144,-K138,-K143,-K149,-K147),3)</f>
        <v>0</v>
      </c>
      <c r="L153" s="51"/>
      <c r="M153" s="50">
        <f>ROUND(SUM(M135,-M152,-M136,-M140,-M141,-M142,-M137,-M151,-M146,-M145,-M150,-M139,-M144,-M138,-M143,-M149,-M147),3)</f>
        <v>0</v>
      </c>
      <c r="N153" s="51"/>
      <c r="O153" s="50">
        <f>ROUND(SUM(O135,-O152,-O136,-O140,-O141,-O142,-O137,-O151,-O146,-O145,-O150,-O139,-O144,-O138,-O143,-O149,-O147),3)</f>
        <v>0</v>
      </c>
      <c r="P153" s="51"/>
    </row>
    <row r="154" spans="1:16" ht="16.5" x14ac:dyDescent="0.3">
      <c r="A154" s="39" t="s">
        <v>3250</v>
      </c>
      <c r="B154" s="39"/>
      <c r="C154" s="39"/>
      <c r="D154" s="39" t="s">
        <v>29</v>
      </c>
      <c r="E154" s="40">
        <v>2018</v>
      </c>
      <c r="F154" s="40" t="s">
        <v>30</v>
      </c>
      <c r="G154" s="40">
        <v>2019</v>
      </c>
      <c r="H154" s="40" t="s">
        <v>30</v>
      </c>
      <c r="I154" s="40">
        <v>2020</v>
      </c>
      <c r="J154" s="40" t="s">
        <v>30</v>
      </c>
      <c r="K154" s="40">
        <v>2021</v>
      </c>
      <c r="L154" s="40" t="s">
        <v>30</v>
      </c>
      <c r="M154" s="40">
        <v>2022</v>
      </c>
      <c r="N154" s="40" t="s">
        <v>30</v>
      </c>
      <c r="O154" s="40">
        <v>2023</v>
      </c>
      <c r="P154" s="40" t="s">
        <v>30</v>
      </c>
    </row>
    <row r="155" spans="1:16" x14ac:dyDescent="0.2">
      <c r="A155" s="49" t="s">
        <v>3251</v>
      </c>
      <c r="B155" s="49" t="s">
        <v>32</v>
      </c>
      <c r="C155" s="49" t="s">
        <v>3252</v>
      </c>
      <c r="D155" s="49" t="s">
        <v>2649</v>
      </c>
      <c r="E155" s="50">
        <f>ROUND(SUM(E156,E175),3)</f>
        <v>0</v>
      </c>
      <c r="F155" s="51"/>
      <c r="G155" s="50">
        <f>ROUND(SUM(G156,G175),3)</f>
        <v>0</v>
      </c>
      <c r="H155" s="51"/>
      <c r="I155" s="50">
        <f>ROUND(SUM(I156,I175),3)</f>
        <v>0</v>
      </c>
      <c r="J155" s="51"/>
      <c r="K155" s="50">
        <f>ROUND(SUM(K156,K175),3)</f>
        <v>0</v>
      </c>
      <c r="L155" s="51"/>
      <c r="M155" s="50">
        <f>ROUND(SUM(M156,M175),3)</f>
        <v>0</v>
      </c>
      <c r="N155" s="51"/>
      <c r="O155" s="50">
        <f>ROUND(SUM(O156,O175),3)</f>
        <v>0</v>
      </c>
      <c r="P155" s="51"/>
    </row>
    <row r="156" spans="1:16" x14ac:dyDescent="0.2">
      <c r="A156" s="52" t="s">
        <v>3253</v>
      </c>
      <c r="B156" s="52" t="s">
        <v>3056</v>
      </c>
      <c r="C156" s="52" t="s">
        <v>3254</v>
      </c>
      <c r="D156" s="52" t="s">
        <v>2649</v>
      </c>
      <c r="E156" s="53">
        <f>ROUND(SUM(E164,E171,E160,E167,E170,E157,E172,E163),3)</f>
        <v>0</v>
      </c>
      <c r="F156" s="54"/>
      <c r="G156" s="53">
        <f>ROUND(SUM(G164,G171,G160,G167,G170,G157,G172,G163),3)</f>
        <v>0</v>
      </c>
      <c r="H156" s="54"/>
      <c r="I156" s="53">
        <f>ROUND(SUM(I164,I171,I160,I167,I170,I157,I172,I163),3)</f>
        <v>0</v>
      </c>
      <c r="J156" s="54"/>
      <c r="K156" s="53">
        <f>ROUND(SUM(K164,K171,K160,K167,K170,K157,K172,K163),3)</f>
        <v>0</v>
      </c>
      <c r="L156" s="54"/>
      <c r="M156" s="53">
        <f>ROUND(SUM(M164,M171,M160,M167,M170,M157,M172,M163),3)</f>
        <v>0</v>
      </c>
      <c r="N156" s="54"/>
      <c r="O156" s="53">
        <f>ROUND(SUM(O164,O171,O160,O167,O170,O157,O172,O163),3)</f>
        <v>0</v>
      </c>
      <c r="P156" s="54"/>
    </row>
    <row r="157" spans="1:16" x14ac:dyDescent="0.2">
      <c r="A157" s="37" t="s">
        <v>3255</v>
      </c>
      <c r="B157" s="37" t="s">
        <v>3013</v>
      </c>
      <c r="C157" s="37" t="s">
        <v>33</v>
      </c>
      <c r="D157" s="37" t="s">
        <v>2649</v>
      </c>
    </row>
    <row r="158" spans="1:16" x14ac:dyDescent="0.2">
      <c r="A158" s="37" t="s">
        <v>3256</v>
      </c>
      <c r="B158" s="37" t="s">
        <v>3257</v>
      </c>
      <c r="C158" s="37" t="s">
        <v>33</v>
      </c>
      <c r="D158" s="37" t="s">
        <v>2649</v>
      </c>
    </row>
    <row r="159" spans="1:16" x14ac:dyDescent="0.2">
      <c r="A159" s="37" t="s">
        <v>3258</v>
      </c>
      <c r="B159" s="37" t="s">
        <v>3062</v>
      </c>
      <c r="C159" s="37" t="s">
        <v>33</v>
      </c>
      <c r="D159" s="37" t="s">
        <v>2649</v>
      </c>
    </row>
    <row r="160" spans="1:16" x14ac:dyDescent="0.2">
      <c r="A160" s="37" t="s">
        <v>3259</v>
      </c>
      <c r="B160" s="37" t="s">
        <v>3019</v>
      </c>
      <c r="C160" s="37" t="s">
        <v>33</v>
      </c>
      <c r="D160" s="37" t="s">
        <v>2649</v>
      </c>
    </row>
    <row r="161" spans="1:16" x14ac:dyDescent="0.2">
      <c r="A161" s="37" t="s">
        <v>3260</v>
      </c>
      <c r="B161" s="37" t="s">
        <v>3261</v>
      </c>
      <c r="C161" s="37" t="s">
        <v>33</v>
      </c>
      <c r="D161" s="37" t="s">
        <v>2649</v>
      </c>
    </row>
    <row r="162" spans="1:16" x14ac:dyDescent="0.2">
      <c r="A162" s="37" t="s">
        <v>3262</v>
      </c>
      <c r="B162" s="37" t="s">
        <v>3070</v>
      </c>
      <c r="C162" s="37" t="s">
        <v>33</v>
      </c>
      <c r="D162" s="37" t="s">
        <v>2649</v>
      </c>
    </row>
    <row r="163" spans="1:16" x14ac:dyDescent="0.2">
      <c r="A163" s="37" t="s">
        <v>3263</v>
      </c>
      <c r="B163" s="37" t="s">
        <v>3264</v>
      </c>
      <c r="C163" s="37" t="s">
        <v>33</v>
      </c>
      <c r="D163" s="37" t="s">
        <v>2649</v>
      </c>
    </row>
    <row r="164" spans="1:16" x14ac:dyDescent="0.2">
      <c r="A164" s="37" t="s">
        <v>3265</v>
      </c>
      <c r="B164" s="37" t="s">
        <v>3082</v>
      </c>
      <c r="C164" s="37" t="s">
        <v>33</v>
      </c>
      <c r="D164" s="37" t="s">
        <v>2649</v>
      </c>
    </row>
    <row r="165" spans="1:16" x14ac:dyDescent="0.2">
      <c r="A165" s="37" t="s">
        <v>3266</v>
      </c>
      <c r="B165" s="37" t="s">
        <v>3267</v>
      </c>
      <c r="C165" s="37" t="s">
        <v>33</v>
      </c>
      <c r="D165" s="37" t="s">
        <v>2649</v>
      </c>
    </row>
    <row r="166" spans="1:16" x14ac:dyDescent="0.2">
      <c r="A166" s="37" t="s">
        <v>3268</v>
      </c>
      <c r="B166" s="37" t="s">
        <v>3086</v>
      </c>
      <c r="C166" s="37" t="s">
        <v>33</v>
      </c>
      <c r="D166" s="37" t="s">
        <v>2649</v>
      </c>
    </row>
    <row r="167" spans="1:16" x14ac:dyDescent="0.2">
      <c r="A167" s="37" t="s">
        <v>3269</v>
      </c>
      <c r="B167" s="37" t="s">
        <v>3088</v>
      </c>
      <c r="C167" s="37" t="s">
        <v>33</v>
      </c>
      <c r="D167" s="37" t="s">
        <v>2649</v>
      </c>
    </row>
    <row r="168" spans="1:16" x14ac:dyDescent="0.2">
      <c r="A168" s="37" t="s">
        <v>3270</v>
      </c>
      <c r="B168" s="37" t="s">
        <v>3271</v>
      </c>
      <c r="C168" s="37" t="s">
        <v>33</v>
      </c>
      <c r="D168" s="37" t="s">
        <v>2649</v>
      </c>
    </row>
    <row r="169" spans="1:16" x14ac:dyDescent="0.2">
      <c r="A169" s="37" t="s">
        <v>3272</v>
      </c>
      <c r="B169" s="37" t="s">
        <v>3092</v>
      </c>
      <c r="C169" s="37" t="s">
        <v>33</v>
      </c>
      <c r="D169" s="37" t="s">
        <v>2649</v>
      </c>
    </row>
    <row r="170" spans="1:16" x14ac:dyDescent="0.2">
      <c r="A170" s="37" t="s">
        <v>3273</v>
      </c>
      <c r="B170" s="37" t="s">
        <v>3274</v>
      </c>
      <c r="C170" s="37" t="s">
        <v>33</v>
      </c>
      <c r="D170" s="37" t="s">
        <v>2649</v>
      </c>
    </row>
    <row r="171" spans="1:16" x14ac:dyDescent="0.2">
      <c r="A171" s="37" t="s">
        <v>3275</v>
      </c>
      <c r="B171" s="37" t="s">
        <v>3276</v>
      </c>
      <c r="C171" s="37" t="s">
        <v>33</v>
      </c>
      <c r="D171" s="37" t="s">
        <v>2649</v>
      </c>
    </row>
    <row r="172" spans="1:16" x14ac:dyDescent="0.2">
      <c r="A172" s="37" t="s">
        <v>3277</v>
      </c>
      <c r="B172" s="37" t="s">
        <v>3029</v>
      </c>
      <c r="C172" s="37" t="s">
        <v>33</v>
      </c>
      <c r="D172" s="37" t="s">
        <v>2649</v>
      </c>
    </row>
    <row r="173" spans="1:16" x14ac:dyDescent="0.2">
      <c r="A173" s="37" t="s">
        <v>3278</v>
      </c>
      <c r="B173" s="37" t="s">
        <v>3279</v>
      </c>
      <c r="C173" s="37" t="s">
        <v>33</v>
      </c>
      <c r="D173" s="37" t="s">
        <v>2649</v>
      </c>
    </row>
    <row r="174" spans="1:16" x14ac:dyDescent="0.2">
      <c r="A174" s="37" t="s">
        <v>3280</v>
      </c>
      <c r="B174" s="37" t="s">
        <v>3097</v>
      </c>
      <c r="C174" s="37" t="s">
        <v>33</v>
      </c>
      <c r="D174" s="37" t="s">
        <v>2649</v>
      </c>
    </row>
    <row r="175" spans="1:16" x14ac:dyDescent="0.2">
      <c r="A175" s="52" t="s">
        <v>3281</v>
      </c>
      <c r="B175" s="52" t="s">
        <v>3099</v>
      </c>
      <c r="C175" s="52" t="s">
        <v>3282</v>
      </c>
      <c r="D175" s="52" t="s">
        <v>2649</v>
      </c>
      <c r="E175" s="53">
        <f>ROUND(SUM(E183,E179,E186,E176,E189,E182),3)</f>
        <v>0</v>
      </c>
      <c r="F175" s="54"/>
      <c r="G175" s="53">
        <f>ROUND(SUM(G183,G179,G186,G176,G189,G182),3)</f>
        <v>0</v>
      </c>
      <c r="H175" s="54"/>
      <c r="I175" s="53">
        <f>ROUND(SUM(I183,I179,I186,I176,I189,I182),3)</f>
        <v>0</v>
      </c>
      <c r="J175" s="54"/>
      <c r="K175" s="53">
        <f>ROUND(SUM(K183,K179,K186,K176,K189,K182),3)</f>
        <v>0</v>
      </c>
      <c r="L175" s="54"/>
      <c r="M175" s="53">
        <f>ROUND(SUM(M183,M179,M186,M176,M189,M182),3)</f>
        <v>0</v>
      </c>
      <c r="N175" s="54"/>
      <c r="O175" s="53">
        <f>ROUND(SUM(O183,O179,O186,O176,O189,O182),3)</f>
        <v>0</v>
      </c>
      <c r="P175" s="54"/>
    </row>
    <row r="176" spans="1:16" x14ac:dyDescent="0.2">
      <c r="A176" s="37" t="s">
        <v>3283</v>
      </c>
      <c r="B176" s="37" t="s">
        <v>3102</v>
      </c>
      <c r="C176" s="37" t="s">
        <v>33</v>
      </c>
      <c r="D176" s="37" t="s">
        <v>2649</v>
      </c>
    </row>
    <row r="177" spans="1:16" x14ac:dyDescent="0.2">
      <c r="A177" s="37" t="s">
        <v>3284</v>
      </c>
      <c r="B177" s="37" t="s">
        <v>3285</v>
      </c>
      <c r="C177" s="37" t="s">
        <v>33</v>
      </c>
      <c r="D177" s="37" t="s">
        <v>2649</v>
      </c>
    </row>
    <row r="178" spans="1:16" x14ac:dyDescent="0.2">
      <c r="A178" s="37" t="s">
        <v>3286</v>
      </c>
      <c r="B178" s="37" t="s">
        <v>3106</v>
      </c>
      <c r="C178" s="37" t="s">
        <v>33</v>
      </c>
      <c r="D178" s="37" t="s">
        <v>2649</v>
      </c>
    </row>
    <row r="179" spans="1:16" x14ac:dyDescent="0.2">
      <c r="A179" s="37" t="s">
        <v>3287</v>
      </c>
      <c r="B179" s="37" t="s">
        <v>3040</v>
      </c>
      <c r="C179" s="37" t="s">
        <v>33</v>
      </c>
      <c r="D179" s="37" t="s">
        <v>2649</v>
      </c>
    </row>
    <row r="180" spans="1:16" x14ac:dyDescent="0.2">
      <c r="A180" s="37" t="s">
        <v>3288</v>
      </c>
      <c r="B180" s="37" t="s">
        <v>3289</v>
      </c>
      <c r="C180" s="37" t="s">
        <v>33</v>
      </c>
      <c r="D180" s="37" t="s">
        <v>2649</v>
      </c>
    </row>
    <row r="181" spans="1:16" x14ac:dyDescent="0.2">
      <c r="A181" s="37" t="s">
        <v>3290</v>
      </c>
      <c r="B181" s="37" t="s">
        <v>3115</v>
      </c>
      <c r="C181" s="37" t="s">
        <v>33</v>
      </c>
      <c r="D181" s="37" t="s">
        <v>2649</v>
      </c>
    </row>
    <row r="182" spans="1:16" x14ac:dyDescent="0.2">
      <c r="A182" s="37" t="s">
        <v>3291</v>
      </c>
      <c r="B182" s="37" t="s">
        <v>3292</v>
      </c>
      <c r="C182" s="37" t="s">
        <v>33</v>
      </c>
      <c r="D182" s="37" t="s">
        <v>2649</v>
      </c>
    </row>
    <row r="183" spans="1:16" x14ac:dyDescent="0.2">
      <c r="A183" s="37" t="s">
        <v>3293</v>
      </c>
      <c r="B183" s="37" t="s">
        <v>3127</v>
      </c>
      <c r="C183" s="37" t="s">
        <v>33</v>
      </c>
      <c r="D183" s="37" t="s">
        <v>2649</v>
      </c>
    </row>
    <row r="184" spans="1:16" x14ac:dyDescent="0.2">
      <c r="A184" s="37" t="s">
        <v>3294</v>
      </c>
      <c r="B184" s="37" t="s">
        <v>3295</v>
      </c>
      <c r="C184" s="37" t="s">
        <v>33</v>
      </c>
      <c r="D184" s="37" t="s">
        <v>2649</v>
      </c>
    </row>
    <row r="185" spans="1:16" x14ac:dyDescent="0.2">
      <c r="A185" s="37" t="s">
        <v>3296</v>
      </c>
      <c r="B185" s="37" t="s">
        <v>3131</v>
      </c>
      <c r="C185" s="37" t="s">
        <v>33</v>
      </c>
      <c r="D185" s="37" t="s">
        <v>2649</v>
      </c>
    </row>
    <row r="186" spans="1:16" x14ac:dyDescent="0.2">
      <c r="A186" s="37" t="s">
        <v>3297</v>
      </c>
      <c r="B186" s="37" t="s">
        <v>3133</v>
      </c>
      <c r="C186" s="37" t="s">
        <v>33</v>
      </c>
      <c r="D186" s="37" t="s">
        <v>2649</v>
      </c>
    </row>
    <row r="187" spans="1:16" x14ac:dyDescent="0.2">
      <c r="A187" s="37" t="s">
        <v>3298</v>
      </c>
      <c r="B187" s="37" t="s">
        <v>3299</v>
      </c>
      <c r="C187" s="37" t="s">
        <v>33</v>
      </c>
      <c r="D187" s="37" t="s">
        <v>2649</v>
      </c>
    </row>
    <row r="188" spans="1:16" x14ac:dyDescent="0.2">
      <c r="A188" s="37" t="s">
        <v>3300</v>
      </c>
      <c r="B188" s="37" t="s">
        <v>3137</v>
      </c>
      <c r="C188" s="37" t="s">
        <v>33</v>
      </c>
      <c r="D188" s="37" t="s">
        <v>2649</v>
      </c>
    </row>
    <row r="189" spans="1:16" x14ac:dyDescent="0.2">
      <c r="A189" s="37" t="s">
        <v>3301</v>
      </c>
      <c r="B189" s="37" t="s">
        <v>3050</v>
      </c>
      <c r="C189" s="37" t="s">
        <v>33</v>
      </c>
      <c r="D189" s="37" t="s">
        <v>2649</v>
      </c>
    </row>
    <row r="190" spans="1:16" x14ac:dyDescent="0.2">
      <c r="A190" s="37" t="s">
        <v>3302</v>
      </c>
      <c r="B190" s="37" t="s">
        <v>3303</v>
      </c>
      <c r="C190" s="37" t="s">
        <v>33</v>
      </c>
      <c r="D190" s="37" t="s">
        <v>2649</v>
      </c>
    </row>
    <row r="191" spans="1:16" x14ac:dyDescent="0.2">
      <c r="A191" s="37" t="s">
        <v>3304</v>
      </c>
      <c r="B191" s="37" t="s">
        <v>3142</v>
      </c>
      <c r="C191" s="37" t="s">
        <v>33</v>
      </c>
      <c r="D191" s="37" t="s">
        <v>2649</v>
      </c>
    </row>
    <row r="192" spans="1:16" x14ac:dyDescent="0.2">
      <c r="A192" s="52" t="s">
        <v>3305</v>
      </c>
      <c r="B192" s="52" t="s">
        <v>3144</v>
      </c>
      <c r="C192" s="52" t="s">
        <v>3306</v>
      </c>
      <c r="D192" s="52" t="s">
        <v>2649</v>
      </c>
      <c r="E192" s="53">
        <f>ROUND(SUM(E155,-E193),3)</f>
        <v>0</v>
      </c>
      <c r="F192" s="54"/>
      <c r="G192" s="53">
        <f>ROUND(SUM(G155,-G193),3)</f>
        <v>0</v>
      </c>
      <c r="H192" s="54"/>
      <c r="I192" s="53">
        <f>ROUND(SUM(I155,-I193),3)</f>
        <v>0</v>
      </c>
      <c r="J192" s="54"/>
      <c r="K192" s="53">
        <f>ROUND(SUM(K155,-K193),3)</f>
        <v>0</v>
      </c>
      <c r="L192" s="54"/>
      <c r="M192" s="53">
        <f>ROUND(SUM(M155,-M193),3)</f>
        <v>0</v>
      </c>
      <c r="N192" s="54"/>
      <c r="O192" s="53">
        <f>ROUND(SUM(O155,-O193),3)</f>
        <v>0</v>
      </c>
      <c r="P192" s="54"/>
    </row>
    <row r="193" spans="1:16" x14ac:dyDescent="0.2">
      <c r="A193" s="37" t="s">
        <v>3307</v>
      </c>
      <c r="B193" s="37" t="s">
        <v>3147</v>
      </c>
      <c r="C193" s="37" t="s">
        <v>33</v>
      </c>
      <c r="D193" s="37" t="s">
        <v>2649</v>
      </c>
    </row>
    <row r="194" spans="1:16" x14ac:dyDescent="0.2">
      <c r="A194" s="37" t="s">
        <v>3308</v>
      </c>
      <c r="B194" s="37" t="s">
        <v>38</v>
      </c>
      <c r="C194" s="37" t="s">
        <v>33</v>
      </c>
      <c r="D194" s="37" t="s">
        <v>2649</v>
      </c>
    </row>
    <row r="195" spans="1:16" x14ac:dyDescent="0.2">
      <c r="A195" s="37" t="s">
        <v>3309</v>
      </c>
      <c r="B195" s="37" t="s">
        <v>40</v>
      </c>
      <c r="C195" s="37" t="s">
        <v>33</v>
      </c>
      <c r="D195" s="37" t="s">
        <v>2649</v>
      </c>
    </row>
    <row r="196" spans="1:16" x14ac:dyDescent="0.2">
      <c r="A196" s="37" t="s">
        <v>3310</v>
      </c>
      <c r="B196" s="37" t="s">
        <v>3311</v>
      </c>
      <c r="C196" s="37" t="s">
        <v>33</v>
      </c>
      <c r="D196" s="37" t="s">
        <v>2649</v>
      </c>
    </row>
    <row r="197" spans="1:16" x14ac:dyDescent="0.2">
      <c r="A197" s="46" t="s">
        <v>3312</v>
      </c>
      <c r="B197" s="46" t="s">
        <v>46</v>
      </c>
      <c r="C197" s="46" t="s">
        <v>3313</v>
      </c>
      <c r="D197" s="46" t="s">
        <v>2649</v>
      </c>
      <c r="E197" s="47">
        <f>ROUND(SUM(E193,E194,-E195,-E196),3)</f>
        <v>0</v>
      </c>
      <c r="F197" s="48"/>
      <c r="G197" s="47">
        <f>ROUND(SUM(G193,G194,-G195,-G196),3)</f>
        <v>0</v>
      </c>
      <c r="H197" s="48"/>
      <c r="I197" s="47">
        <f>ROUND(SUM(I193,I194,-I195,-I196),3)</f>
        <v>0</v>
      </c>
      <c r="J197" s="48"/>
      <c r="K197" s="47">
        <f>ROUND(SUM(K193,K194,-K195,-K196),3)</f>
        <v>0</v>
      </c>
      <c r="L197" s="48"/>
      <c r="M197" s="47">
        <f>ROUND(SUM(M193,M194,-M195,-M196),3)</f>
        <v>0</v>
      </c>
      <c r="N197" s="48"/>
      <c r="O197" s="47">
        <f>ROUND(SUM(O193,O194,-O195,-O196),3)</f>
        <v>0</v>
      </c>
      <c r="P197" s="48"/>
    </row>
    <row r="198" spans="1:16" x14ac:dyDescent="0.2">
      <c r="A198" s="37" t="s">
        <v>3314</v>
      </c>
      <c r="B198" s="37" t="s">
        <v>98</v>
      </c>
      <c r="C198" s="37" t="s">
        <v>33</v>
      </c>
      <c r="D198" s="37" t="s">
        <v>2649</v>
      </c>
    </row>
    <row r="199" spans="1:16" x14ac:dyDescent="0.2">
      <c r="A199" s="49" t="s">
        <v>3315</v>
      </c>
      <c r="B199" s="49" t="s">
        <v>49</v>
      </c>
      <c r="C199" s="49" t="s">
        <v>3316</v>
      </c>
      <c r="D199" s="49" t="s">
        <v>2649</v>
      </c>
      <c r="E199" s="50">
        <f>ROUND(SUM(-E200,-E198,-E215,E197),3)</f>
        <v>0</v>
      </c>
      <c r="F199" s="51"/>
      <c r="G199" s="50">
        <f>ROUND(SUM(-G200,-G198,-G215,G197),3)</f>
        <v>0</v>
      </c>
      <c r="H199" s="51"/>
      <c r="I199" s="50">
        <f>ROUND(SUM(-I200,-I198,-I215,I197),3)</f>
        <v>0</v>
      </c>
      <c r="J199" s="51"/>
      <c r="K199" s="50">
        <f>ROUND(SUM(-K200,-K198,-K215,K197),3)</f>
        <v>0</v>
      </c>
      <c r="L199" s="51"/>
      <c r="M199" s="50">
        <f>ROUND(SUM(-M200,-M198,-M215,M197),3)</f>
        <v>0</v>
      </c>
      <c r="N199" s="51"/>
      <c r="O199" s="50">
        <f>ROUND(SUM(-O200,-O198,-O215,O197),3)</f>
        <v>0</v>
      </c>
      <c r="P199" s="51"/>
    </row>
    <row r="200" spans="1:16" x14ac:dyDescent="0.2">
      <c r="A200" s="52" t="s">
        <v>3317</v>
      </c>
      <c r="B200" s="52" t="s">
        <v>81</v>
      </c>
      <c r="C200" s="52" t="s">
        <v>3318</v>
      </c>
      <c r="D200" s="52" t="s">
        <v>2649</v>
      </c>
      <c r="E200" s="53">
        <f>ROUND(SUM(E201,E202,E203,E204,E205,E206,E207,E208,E209,E214,E210,E211,E212,E213),3)</f>
        <v>0</v>
      </c>
      <c r="F200" s="54"/>
      <c r="G200" s="53">
        <f>ROUND(SUM(G201,G202,G203,G204,G205,G206,G207,G208,G209,G214,G210,G211,G212,G213),3)</f>
        <v>0</v>
      </c>
      <c r="H200" s="54"/>
      <c r="I200" s="53">
        <f>ROUND(SUM(I201,I202,I203,I204,I205,I206,I207,I208,I209,I214,I210,I211,I212,I213),3)</f>
        <v>0</v>
      </c>
      <c r="J200" s="54"/>
      <c r="K200" s="53">
        <f>ROUND(SUM(K201,K202,K203,K204,K205,K206,K207,K208,K209,K214,K210,K211,K212,K213),3)</f>
        <v>0</v>
      </c>
      <c r="L200" s="54"/>
      <c r="M200" s="53">
        <f>ROUND(SUM(M201,M202,M203,M204,M205,M206,M207,M208,M209,M214,M210,M211,M212,M213),3)</f>
        <v>0</v>
      </c>
      <c r="N200" s="54"/>
      <c r="O200" s="53">
        <f>ROUND(SUM(O201,O202,O203,O204,O205,O206,O207,O208,O209,O214,O210,O211,O212,O213),3)</f>
        <v>0</v>
      </c>
      <c r="P200" s="54"/>
    </row>
    <row r="201" spans="1:16" x14ac:dyDescent="0.2">
      <c r="A201" s="37" t="s">
        <v>3319</v>
      </c>
      <c r="B201" s="37" t="s">
        <v>84</v>
      </c>
      <c r="C201" s="37" t="s">
        <v>33</v>
      </c>
      <c r="D201" s="37" t="s">
        <v>2649</v>
      </c>
    </row>
    <row r="202" spans="1:16" x14ac:dyDescent="0.2">
      <c r="A202" s="37" t="s">
        <v>3320</v>
      </c>
      <c r="B202" s="37" t="s">
        <v>1180</v>
      </c>
      <c r="C202" s="37" t="s">
        <v>33</v>
      </c>
      <c r="D202" s="37" t="s">
        <v>2649</v>
      </c>
    </row>
    <row r="203" spans="1:16" x14ac:dyDescent="0.2">
      <c r="A203" s="37" t="s">
        <v>3321</v>
      </c>
      <c r="B203" s="37" t="s">
        <v>3166</v>
      </c>
      <c r="C203" s="37" t="s">
        <v>33</v>
      </c>
      <c r="D203" s="37" t="s">
        <v>2649</v>
      </c>
    </row>
    <row r="204" spans="1:16" x14ac:dyDescent="0.2">
      <c r="A204" s="37" t="s">
        <v>3322</v>
      </c>
      <c r="B204" s="37" t="s">
        <v>3168</v>
      </c>
      <c r="C204" s="37" t="s">
        <v>33</v>
      </c>
      <c r="D204" s="37" t="s">
        <v>2649</v>
      </c>
    </row>
    <row r="205" spans="1:16" x14ac:dyDescent="0.2">
      <c r="A205" s="37" t="s">
        <v>3323</v>
      </c>
      <c r="B205" s="37" t="s">
        <v>69</v>
      </c>
      <c r="C205" s="37" t="s">
        <v>33</v>
      </c>
      <c r="D205" s="37" t="s">
        <v>2649</v>
      </c>
    </row>
    <row r="206" spans="1:16" x14ac:dyDescent="0.2">
      <c r="A206" s="37" t="s">
        <v>3324</v>
      </c>
      <c r="B206" s="37" t="s">
        <v>71</v>
      </c>
      <c r="C206" s="37" t="s">
        <v>33</v>
      </c>
      <c r="D206" s="37" t="s">
        <v>2649</v>
      </c>
    </row>
    <row r="207" spans="1:16" x14ac:dyDescent="0.2">
      <c r="A207" s="37" t="s">
        <v>3325</v>
      </c>
      <c r="B207" s="37" t="s">
        <v>73</v>
      </c>
      <c r="C207" s="37" t="s">
        <v>33</v>
      </c>
      <c r="D207" s="37" t="s">
        <v>2649</v>
      </c>
    </row>
    <row r="208" spans="1:16" x14ac:dyDescent="0.2">
      <c r="A208" s="37" t="s">
        <v>3326</v>
      </c>
      <c r="B208" s="37" t="s">
        <v>75</v>
      </c>
      <c r="C208" s="37" t="s">
        <v>33</v>
      </c>
      <c r="D208" s="37" t="s">
        <v>2649</v>
      </c>
    </row>
    <row r="209" spans="1:16" x14ac:dyDescent="0.2">
      <c r="A209" s="37" t="s">
        <v>3327</v>
      </c>
      <c r="B209" s="37" t="s">
        <v>90</v>
      </c>
      <c r="C209" s="37" t="s">
        <v>33</v>
      </c>
      <c r="D209" s="37" t="s">
        <v>2649</v>
      </c>
    </row>
    <row r="210" spans="1:16" x14ac:dyDescent="0.2">
      <c r="A210" s="37" t="s">
        <v>3328</v>
      </c>
      <c r="B210" s="37" t="s">
        <v>94</v>
      </c>
      <c r="C210" s="37" t="s">
        <v>33</v>
      </c>
      <c r="D210" s="37" t="s">
        <v>2649</v>
      </c>
    </row>
    <row r="211" spans="1:16" x14ac:dyDescent="0.2">
      <c r="A211" s="37" t="s">
        <v>3329</v>
      </c>
      <c r="B211" s="37" t="s">
        <v>2687</v>
      </c>
      <c r="C211" s="37" t="s">
        <v>33</v>
      </c>
      <c r="D211" s="37" t="s">
        <v>2649</v>
      </c>
    </row>
    <row r="212" spans="1:16" x14ac:dyDescent="0.2">
      <c r="A212" s="37" t="s">
        <v>3330</v>
      </c>
      <c r="B212" s="37" t="s">
        <v>3177</v>
      </c>
      <c r="C212" s="37" t="s">
        <v>33</v>
      </c>
      <c r="D212" s="37" t="s">
        <v>2649</v>
      </c>
    </row>
    <row r="213" spans="1:16" x14ac:dyDescent="0.2">
      <c r="A213" s="37" t="s">
        <v>3331</v>
      </c>
      <c r="B213" s="37" t="s">
        <v>2689</v>
      </c>
      <c r="C213" s="37" t="s">
        <v>33</v>
      </c>
      <c r="D213" s="37" t="s">
        <v>2649</v>
      </c>
    </row>
    <row r="214" spans="1:16" x14ac:dyDescent="0.2">
      <c r="A214" s="37" t="s">
        <v>3332</v>
      </c>
      <c r="B214" s="37" t="s">
        <v>96</v>
      </c>
      <c r="C214" s="37" t="s">
        <v>33</v>
      </c>
      <c r="D214" s="37" t="s">
        <v>2649</v>
      </c>
    </row>
    <row r="215" spans="1:16" x14ac:dyDescent="0.2">
      <c r="A215" s="49" t="s">
        <v>3333</v>
      </c>
      <c r="B215" s="49" t="s">
        <v>105</v>
      </c>
      <c r="C215" s="49" t="s">
        <v>3334</v>
      </c>
      <c r="D215" s="49" t="s">
        <v>2649</v>
      </c>
      <c r="E215" s="50">
        <f>ROUND(SUM(E216,E231,E233),3)</f>
        <v>0</v>
      </c>
      <c r="F215" s="51"/>
      <c r="G215" s="50">
        <f>ROUND(SUM(G216,G231,G233),3)</f>
        <v>0</v>
      </c>
      <c r="H215" s="51"/>
      <c r="I215" s="50">
        <f>ROUND(SUM(I216,I231,I233),3)</f>
        <v>0</v>
      </c>
      <c r="J215" s="51"/>
      <c r="K215" s="50">
        <f>ROUND(SUM(K216,K231,K233),3)</f>
        <v>0</v>
      </c>
      <c r="L215" s="51"/>
      <c r="M215" s="50">
        <f>ROUND(SUM(M216,M231,M233),3)</f>
        <v>0</v>
      </c>
      <c r="N215" s="51"/>
      <c r="O215" s="50">
        <f>ROUND(SUM(O216,O231,O233),3)</f>
        <v>0</v>
      </c>
      <c r="P215" s="51"/>
    </row>
    <row r="216" spans="1:16" x14ac:dyDescent="0.2">
      <c r="A216" s="52" t="s">
        <v>3335</v>
      </c>
      <c r="B216" s="52" t="s">
        <v>108</v>
      </c>
      <c r="C216" s="52" t="s">
        <v>3336</v>
      </c>
      <c r="D216" s="52" t="s">
        <v>2649</v>
      </c>
      <c r="E216" s="53">
        <f>ROUND(SUM(E217,E218,E219),3)</f>
        <v>0</v>
      </c>
      <c r="F216" s="54"/>
      <c r="G216" s="53">
        <f>ROUND(SUM(G217,G218,G219),3)</f>
        <v>0</v>
      </c>
      <c r="H216" s="54"/>
      <c r="I216" s="53">
        <f>ROUND(SUM(I217,I218,I219),3)</f>
        <v>0</v>
      </c>
      <c r="J216" s="54"/>
      <c r="K216" s="53">
        <f>ROUND(SUM(K217,K218,K219),3)</f>
        <v>0</v>
      </c>
      <c r="L216" s="54"/>
      <c r="M216" s="53">
        <f>ROUND(SUM(M217,M218,M219),3)</f>
        <v>0</v>
      </c>
      <c r="N216" s="54"/>
      <c r="O216" s="53">
        <f>ROUND(SUM(O217,O218,O219),3)</f>
        <v>0</v>
      </c>
      <c r="P216" s="54"/>
    </row>
    <row r="217" spans="1:16" x14ac:dyDescent="0.2">
      <c r="A217" s="37" t="s">
        <v>3337</v>
      </c>
      <c r="B217" s="37" t="s">
        <v>111</v>
      </c>
      <c r="C217" s="37" t="s">
        <v>33</v>
      </c>
      <c r="D217" s="37" t="s">
        <v>2649</v>
      </c>
    </row>
    <row r="218" spans="1:16" x14ac:dyDescent="0.2">
      <c r="A218" s="37" t="s">
        <v>3338</v>
      </c>
      <c r="B218" s="37" t="s">
        <v>113</v>
      </c>
      <c r="C218" s="37" t="s">
        <v>33</v>
      </c>
      <c r="D218" s="37" t="s">
        <v>2649</v>
      </c>
    </row>
    <row r="219" spans="1:16" x14ac:dyDescent="0.2">
      <c r="A219" s="52" t="s">
        <v>3339</v>
      </c>
      <c r="B219" s="52" t="s">
        <v>115</v>
      </c>
      <c r="C219" s="52" t="s">
        <v>33</v>
      </c>
      <c r="D219" s="52" t="s">
        <v>2649</v>
      </c>
      <c r="E219" s="53">
        <f>ROUND(SUM(E220,E221,E222,E223,E224,E225,E226,E227,E228,E229,E230),3)</f>
        <v>0</v>
      </c>
      <c r="F219" s="54"/>
      <c r="G219" s="53">
        <f>ROUND(SUM(G220,G221,G222,G223,G224,G225,G226,G227,G228,G229,G230),3)</f>
        <v>0</v>
      </c>
      <c r="H219" s="54"/>
      <c r="I219" s="53">
        <f>ROUND(SUM(I220,I221,I222,I223,I224,I225,I226,I227,I228,I229,I230),3)</f>
        <v>0</v>
      </c>
      <c r="J219" s="54"/>
      <c r="K219" s="53">
        <f>ROUND(SUM(K220,K221,K222,K223,K224,K225,K226,K227,K228,K229,K230),3)</f>
        <v>0</v>
      </c>
      <c r="L219" s="54"/>
      <c r="M219" s="53">
        <f>ROUND(SUM(M220,M221,M222,M223,M224,M225,M226,M227,M228,M229,M230),3)</f>
        <v>0</v>
      </c>
      <c r="N219" s="54"/>
      <c r="O219" s="53">
        <f>ROUND(SUM(O220,O221,O222,O223,O224,O225,O226,O227,O228,O229,O230),3)</f>
        <v>0</v>
      </c>
      <c r="P219" s="54"/>
    </row>
    <row r="220" spans="1:16" x14ac:dyDescent="0.2">
      <c r="A220" s="37" t="s">
        <v>3340</v>
      </c>
      <c r="B220" s="37" t="s">
        <v>117</v>
      </c>
      <c r="C220" s="37" t="s">
        <v>33</v>
      </c>
      <c r="D220" s="37" t="s">
        <v>2649</v>
      </c>
    </row>
    <row r="221" spans="1:16" x14ac:dyDescent="0.2">
      <c r="A221" s="37" t="s">
        <v>3341</v>
      </c>
      <c r="B221" s="37" t="s">
        <v>119</v>
      </c>
      <c r="C221" s="37" t="s">
        <v>33</v>
      </c>
      <c r="D221" s="37" t="s">
        <v>2649</v>
      </c>
    </row>
    <row r="222" spans="1:16" x14ac:dyDescent="0.2">
      <c r="A222" s="37" t="s">
        <v>3342</v>
      </c>
      <c r="B222" s="37" t="s">
        <v>121</v>
      </c>
      <c r="C222" s="37" t="s">
        <v>33</v>
      </c>
      <c r="D222" s="37" t="s">
        <v>2649</v>
      </c>
    </row>
    <row r="223" spans="1:16" x14ac:dyDescent="0.2">
      <c r="A223" s="37" t="s">
        <v>3343</v>
      </c>
      <c r="B223" s="37" t="s">
        <v>123</v>
      </c>
      <c r="C223" s="37" t="s">
        <v>33</v>
      </c>
      <c r="D223" s="37" t="s">
        <v>2649</v>
      </c>
    </row>
    <row r="224" spans="1:16" x14ac:dyDescent="0.2">
      <c r="A224" s="37" t="s">
        <v>3344</v>
      </c>
      <c r="B224" s="37" t="s">
        <v>125</v>
      </c>
      <c r="C224" s="37" t="s">
        <v>33</v>
      </c>
      <c r="D224" s="37" t="s">
        <v>2649</v>
      </c>
    </row>
    <row r="225" spans="1:16" x14ac:dyDescent="0.2">
      <c r="A225" s="37" t="s">
        <v>3345</v>
      </c>
      <c r="B225" s="37" t="s">
        <v>127</v>
      </c>
      <c r="C225" s="37" t="s">
        <v>33</v>
      </c>
      <c r="D225" s="37" t="s">
        <v>2649</v>
      </c>
    </row>
    <row r="226" spans="1:16" x14ac:dyDescent="0.2">
      <c r="A226" s="37" t="s">
        <v>3346</v>
      </c>
      <c r="B226" s="37" t="s">
        <v>129</v>
      </c>
      <c r="C226" s="37" t="s">
        <v>33</v>
      </c>
      <c r="D226" s="37" t="s">
        <v>2649</v>
      </c>
    </row>
    <row r="227" spans="1:16" x14ac:dyDescent="0.2">
      <c r="A227" s="37" t="s">
        <v>3347</v>
      </c>
      <c r="B227" s="37" t="s">
        <v>131</v>
      </c>
      <c r="C227" s="37" t="s">
        <v>33</v>
      </c>
      <c r="D227" s="37" t="s">
        <v>2649</v>
      </c>
    </row>
    <row r="228" spans="1:16" x14ac:dyDescent="0.2">
      <c r="A228" s="37" t="s">
        <v>3348</v>
      </c>
      <c r="B228" s="37" t="s">
        <v>133</v>
      </c>
      <c r="C228" s="37" t="s">
        <v>33</v>
      </c>
      <c r="D228" s="37" t="s">
        <v>2649</v>
      </c>
    </row>
    <row r="229" spans="1:16" x14ac:dyDescent="0.2">
      <c r="A229" s="37" t="s">
        <v>3349</v>
      </c>
      <c r="B229" s="37" t="s">
        <v>135</v>
      </c>
      <c r="C229" s="37" t="s">
        <v>33</v>
      </c>
      <c r="D229" s="37" t="s">
        <v>2649</v>
      </c>
    </row>
    <row r="230" spans="1:16" x14ac:dyDescent="0.2">
      <c r="A230" s="37" t="s">
        <v>3350</v>
      </c>
      <c r="B230" s="37" t="s">
        <v>137</v>
      </c>
      <c r="C230" s="37" t="s">
        <v>33</v>
      </c>
      <c r="D230" s="37" t="s">
        <v>2649</v>
      </c>
    </row>
    <row r="231" spans="1:16" x14ac:dyDescent="0.2">
      <c r="A231" s="52" t="s">
        <v>3351</v>
      </c>
      <c r="B231" s="52" t="s">
        <v>139</v>
      </c>
      <c r="C231" s="52" t="s">
        <v>3352</v>
      </c>
      <c r="D231" s="52" t="s">
        <v>2649</v>
      </c>
      <c r="E231" s="53">
        <f>ROUND(SUM(E232),3)</f>
        <v>0</v>
      </c>
      <c r="F231" s="54"/>
      <c r="G231" s="53">
        <f>ROUND(SUM(G232),3)</f>
        <v>0</v>
      </c>
      <c r="H231" s="54"/>
      <c r="I231" s="53">
        <f>ROUND(SUM(I232),3)</f>
        <v>0</v>
      </c>
      <c r="J231" s="54"/>
      <c r="K231" s="53">
        <f>ROUND(SUM(K232),3)</f>
        <v>0</v>
      </c>
      <c r="L231" s="54"/>
      <c r="M231" s="53">
        <f>ROUND(SUM(M232),3)</f>
        <v>0</v>
      </c>
      <c r="N231" s="54"/>
      <c r="O231" s="53">
        <f>ROUND(SUM(O232),3)</f>
        <v>0</v>
      </c>
      <c r="P231" s="54"/>
    </row>
    <row r="232" spans="1:16" x14ac:dyDescent="0.2">
      <c r="A232" s="37" t="s">
        <v>3353</v>
      </c>
      <c r="B232" s="37" t="s">
        <v>146</v>
      </c>
      <c r="C232" s="37" t="s">
        <v>33</v>
      </c>
      <c r="D232" s="37" t="s">
        <v>2649</v>
      </c>
    </row>
    <row r="233" spans="1:16" x14ac:dyDescent="0.2">
      <c r="A233" s="52" t="s">
        <v>3354</v>
      </c>
      <c r="B233" s="52" t="s">
        <v>148</v>
      </c>
      <c r="C233" s="52" t="s">
        <v>3355</v>
      </c>
      <c r="D233" s="52" t="s">
        <v>2649</v>
      </c>
      <c r="E233" s="53">
        <f>ROUND(SUM(E234,E235,E238,E237),3)</f>
        <v>0</v>
      </c>
      <c r="F233" s="54"/>
      <c r="G233" s="53">
        <f>ROUND(SUM(G234,G235,G238,G237),3)</f>
        <v>0</v>
      </c>
      <c r="H233" s="54"/>
      <c r="I233" s="53">
        <f>ROUND(SUM(I234,I235,I238,I237),3)</f>
        <v>0</v>
      </c>
      <c r="J233" s="54"/>
      <c r="K233" s="53">
        <f>ROUND(SUM(K234,K235,K238,K237),3)</f>
        <v>0</v>
      </c>
      <c r="L233" s="54"/>
      <c r="M233" s="53">
        <f>ROUND(SUM(M234,M235,M238,M237),3)</f>
        <v>0</v>
      </c>
      <c r="N233" s="54"/>
      <c r="O233" s="53">
        <f>ROUND(SUM(O234,O235,O238,O237),3)</f>
        <v>0</v>
      </c>
      <c r="P233" s="54"/>
    </row>
    <row r="234" spans="1:16" x14ac:dyDescent="0.2">
      <c r="A234" s="37" t="s">
        <v>3356</v>
      </c>
      <c r="B234" s="37" t="s">
        <v>151</v>
      </c>
      <c r="C234" s="37" t="s">
        <v>33</v>
      </c>
      <c r="D234" s="37" t="s">
        <v>2649</v>
      </c>
    </row>
    <row r="235" spans="1:16" x14ac:dyDescent="0.2">
      <c r="A235" s="37" t="s">
        <v>3357</v>
      </c>
      <c r="B235" s="37" t="s">
        <v>153</v>
      </c>
      <c r="C235" s="37" t="s">
        <v>33</v>
      </c>
      <c r="D235" s="37" t="s">
        <v>2649</v>
      </c>
    </row>
    <row r="236" spans="1:16" x14ac:dyDescent="0.2">
      <c r="A236" s="37" t="s">
        <v>3358</v>
      </c>
      <c r="B236" s="37" t="s">
        <v>155</v>
      </c>
      <c r="C236" s="37" t="s">
        <v>33</v>
      </c>
      <c r="D236" s="37" t="s">
        <v>2649</v>
      </c>
    </row>
    <row r="237" spans="1:16" x14ac:dyDescent="0.2">
      <c r="A237" s="37" t="s">
        <v>3359</v>
      </c>
      <c r="B237" s="37" t="s">
        <v>157</v>
      </c>
      <c r="C237" s="37" t="s">
        <v>33</v>
      </c>
      <c r="D237" s="37" t="s">
        <v>2649</v>
      </c>
    </row>
    <row r="238" spans="1:16" x14ac:dyDescent="0.2">
      <c r="A238" s="37" t="s">
        <v>3360</v>
      </c>
      <c r="B238" s="37" t="s">
        <v>159</v>
      </c>
      <c r="C238" s="37" t="s">
        <v>33</v>
      </c>
      <c r="D238" s="37" t="s">
        <v>2649</v>
      </c>
    </row>
    <row r="239" spans="1:16" ht="16.5" x14ac:dyDescent="0.3">
      <c r="A239" s="39" t="s">
        <v>3361</v>
      </c>
      <c r="B239" s="39"/>
      <c r="C239" s="39"/>
      <c r="D239" s="39" t="s">
        <v>29</v>
      </c>
      <c r="E239" s="40">
        <v>2018</v>
      </c>
      <c r="F239" s="40" t="s">
        <v>30</v>
      </c>
      <c r="G239" s="40">
        <v>2019</v>
      </c>
      <c r="H239" s="40" t="s">
        <v>30</v>
      </c>
      <c r="I239" s="40">
        <v>2020</v>
      </c>
      <c r="J239" s="40" t="s">
        <v>30</v>
      </c>
      <c r="K239" s="40">
        <v>2021</v>
      </c>
      <c r="L239" s="40" t="s">
        <v>30</v>
      </c>
      <c r="M239" s="40">
        <v>2022</v>
      </c>
      <c r="N239" s="40" t="s">
        <v>30</v>
      </c>
      <c r="O239" s="40">
        <v>2023</v>
      </c>
      <c r="P239" s="40" t="s">
        <v>30</v>
      </c>
    </row>
    <row r="240" spans="1:16" x14ac:dyDescent="0.2">
      <c r="A240" s="52" t="s">
        <v>3362</v>
      </c>
      <c r="B240" s="52" t="s">
        <v>32</v>
      </c>
      <c r="C240" s="52" t="s">
        <v>3363</v>
      </c>
      <c r="D240" s="52" t="s">
        <v>2649</v>
      </c>
      <c r="E240" s="53">
        <f>ROUND(SUM(E164,E183),3)</f>
        <v>0</v>
      </c>
      <c r="F240" s="54"/>
      <c r="G240" s="53">
        <f>ROUND(SUM(G164,G183),3)</f>
        <v>0</v>
      </c>
      <c r="H240" s="54"/>
      <c r="I240" s="53">
        <f>ROUND(SUM(I164,I183),3)</f>
        <v>0</v>
      </c>
      <c r="J240" s="54"/>
      <c r="K240" s="53">
        <f>ROUND(SUM(K164,K183),3)</f>
        <v>0</v>
      </c>
      <c r="L240" s="54"/>
      <c r="M240" s="53">
        <f>ROUND(SUM(M164,M183),3)</f>
        <v>0</v>
      </c>
      <c r="N240" s="54"/>
      <c r="O240" s="53">
        <f>ROUND(SUM(O164,O183),3)</f>
        <v>0</v>
      </c>
      <c r="P240" s="54"/>
    </row>
    <row r="241" spans="1:4" x14ac:dyDescent="0.2">
      <c r="A241" s="37" t="s">
        <v>3364</v>
      </c>
      <c r="B241" s="37" t="s">
        <v>3215</v>
      </c>
      <c r="C241" s="37" t="s">
        <v>33</v>
      </c>
      <c r="D241" s="37" t="s">
        <v>2649</v>
      </c>
    </row>
    <row r="242" spans="1:4" x14ac:dyDescent="0.2">
      <c r="A242" s="37" t="s">
        <v>3365</v>
      </c>
      <c r="B242" s="37" t="s">
        <v>3217</v>
      </c>
      <c r="C242" s="37" t="s">
        <v>33</v>
      </c>
      <c r="D242" s="37" t="s">
        <v>2649</v>
      </c>
    </row>
    <row r="243" spans="1:4" x14ac:dyDescent="0.2">
      <c r="A243" s="37" t="s">
        <v>3366</v>
      </c>
      <c r="B243" s="37" t="s">
        <v>3219</v>
      </c>
      <c r="C243" s="37" t="s">
        <v>33</v>
      </c>
      <c r="D243" s="37" t="s">
        <v>2649</v>
      </c>
    </row>
    <row r="244" spans="1:4" x14ac:dyDescent="0.2">
      <c r="A244" s="37" t="s">
        <v>3367</v>
      </c>
      <c r="B244" s="37" t="s">
        <v>3221</v>
      </c>
      <c r="C244" s="37" t="s">
        <v>33</v>
      </c>
      <c r="D244" s="37" t="s">
        <v>2649</v>
      </c>
    </row>
    <row r="245" spans="1:4" x14ac:dyDescent="0.2">
      <c r="A245" s="37" t="s">
        <v>3368</v>
      </c>
      <c r="B245" s="37" t="s">
        <v>3223</v>
      </c>
      <c r="C245" s="37" t="s">
        <v>33</v>
      </c>
      <c r="D245" s="37" t="s">
        <v>2649</v>
      </c>
    </row>
    <row r="246" spans="1:4" x14ac:dyDescent="0.2">
      <c r="A246" s="37" t="s">
        <v>3369</v>
      </c>
      <c r="B246" s="37" t="s">
        <v>3225</v>
      </c>
      <c r="C246" s="37" t="s">
        <v>33</v>
      </c>
      <c r="D246" s="37" t="s">
        <v>2649</v>
      </c>
    </row>
    <row r="247" spans="1:4" x14ac:dyDescent="0.2">
      <c r="A247" s="37" t="s">
        <v>3370</v>
      </c>
      <c r="B247" s="37" t="s">
        <v>3227</v>
      </c>
      <c r="C247" s="37" t="s">
        <v>33</v>
      </c>
      <c r="D247" s="37" t="s">
        <v>2649</v>
      </c>
    </row>
    <row r="248" spans="1:4" x14ac:dyDescent="0.2">
      <c r="A248" s="37" t="s">
        <v>3371</v>
      </c>
      <c r="B248" s="37" t="s">
        <v>3229</v>
      </c>
      <c r="C248" s="37" t="s">
        <v>33</v>
      </c>
      <c r="D248" s="37" t="s">
        <v>2649</v>
      </c>
    </row>
    <row r="249" spans="1:4" x14ac:dyDescent="0.2">
      <c r="A249" s="37" t="s">
        <v>3372</v>
      </c>
      <c r="B249" s="37" t="s">
        <v>3231</v>
      </c>
      <c r="C249" s="37" t="s">
        <v>33</v>
      </c>
      <c r="D249" s="37" t="s">
        <v>2649</v>
      </c>
    </row>
    <row r="250" spans="1:4" x14ac:dyDescent="0.2">
      <c r="A250" s="37" t="s">
        <v>3373</v>
      </c>
      <c r="B250" s="37" t="s">
        <v>3233</v>
      </c>
      <c r="C250" s="37" t="s">
        <v>33</v>
      </c>
      <c r="D250" s="37" t="s">
        <v>2649</v>
      </c>
    </row>
    <row r="251" spans="1:4" x14ac:dyDescent="0.2">
      <c r="A251" s="37" t="s">
        <v>3374</v>
      </c>
      <c r="B251" s="37" t="s">
        <v>3235</v>
      </c>
      <c r="C251" s="37" t="s">
        <v>33</v>
      </c>
      <c r="D251" s="37" t="s">
        <v>2649</v>
      </c>
    </row>
    <row r="252" spans="1:4" x14ac:dyDescent="0.2">
      <c r="A252" s="37" t="s">
        <v>3375</v>
      </c>
      <c r="B252" s="37" t="s">
        <v>3237</v>
      </c>
      <c r="C252" s="37" t="s">
        <v>33</v>
      </c>
      <c r="D252" s="37" t="s">
        <v>2649</v>
      </c>
    </row>
    <row r="253" spans="1:4" x14ac:dyDescent="0.2">
      <c r="A253" s="37" t="s">
        <v>3376</v>
      </c>
      <c r="B253" s="37" t="s">
        <v>3377</v>
      </c>
      <c r="C253" s="37" t="s">
        <v>33</v>
      </c>
      <c r="D253" s="37" t="s">
        <v>2649</v>
      </c>
    </row>
    <row r="254" spans="1:4" x14ac:dyDescent="0.2">
      <c r="A254" s="37" t="s">
        <v>3378</v>
      </c>
      <c r="B254" s="37" t="s">
        <v>3379</v>
      </c>
      <c r="C254" s="37" t="s">
        <v>33</v>
      </c>
      <c r="D254" s="37" t="s">
        <v>2649</v>
      </c>
    </row>
    <row r="255" spans="1:4" x14ac:dyDescent="0.2">
      <c r="A255" s="37" t="s">
        <v>3380</v>
      </c>
      <c r="B255" s="37" t="s">
        <v>3381</v>
      </c>
      <c r="C255" s="37" t="s">
        <v>33</v>
      </c>
      <c r="D255" s="37" t="s">
        <v>2649</v>
      </c>
    </row>
    <row r="256" spans="1:4" x14ac:dyDescent="0.2">
      <c r="A256" s="37" t="s">
        <v>3382</v>
      </c>
      <c r="B256" s="37" t="s">
        <v>3245</v>
      </c>
      <c r="C256" s="37" t="s">
        <v>33</v>
      </c>
      <c r="D256" s="37" t="s">
        <v>2649</v>
      </c>
    </row>
    <row r="257" spans="1:16" x14ac:dyDescent="0.2">
      <c r="A257" s="37" t="s">
        <v>3383</v>
      </c>
      <c r="B257" s="37" t="s">
        <v>3247</v>
      </c>
      <c r="C257" s="37" t="s">
        <v>33</v>
      </c>
      <c r="D257" s="37" t="s">
        <v>2649</v>
      </c>
    </row>
    <row r="258" spans="1:16" x14ac:dyDescent="0.2">
      <c r="A258" s="49" t="s">
        <v>3384</v>
      </c>
      <c r="B258" s="49" t="s">
        <v>49</v>
      </c>
      <c r="C258" s="49" t="s">
        <v>3385</v>
      </c>
      <c r="D258" s="49" t="s">
        <v>2649</v>
      </c>
      <c r="E258" s="50">
        <f>ROUND(SUM(E240,-E257,-E241,-E245,-E246,-E247,-E242,-E256,-E251,-E250,-E255,-E244,-E249,-E243,-E248,-E254,-E252),3)</f>
        <v>0</v>
      </c>
      <c r="F258" s="51"/>
      <c r="G258" s="50">
        <f>ROUND(SUM(G240,-G257,-G241,-G245,-G246,-G247,-G242,-G256,-G251,-G250,-G255,-G244,-G249,-G243,-G248,-G254,-G252),3)</f>
        <v>0</v>
      </c>
      <c r="H258" s="51"/>
      <c r="I258" s="50">
        <f>ROUND(SUM(I240,-I257,-I241,-I245,-I246,-I247,-I242,-I256,-I251,-I250,-I255,-I244,-I249,-I243,-I248,-I254,-I252),3)</f>
        <v>0</v>
      </c>
      <c r="J258" s="51"/>
      <c r="K258" s="50">
        <f>ROUND(SUM(K240,-K257,-K241,-K245,-K246,-K247,-K242,-K256,-K251,-K250,-K255,-K244,-K249,-K243,-K248,-K254,-K252),3)</f>
        <v>0</v>
      </c>
      <c r="L258" s="51"/>
      <c r="M258" s="50">
        <f>ROUND(SUM(M240,-M257,-M241,-M245,-M246,-M247,-M242,-M256,-M251,-M250,-M255,-M244,-M249,-M243,-M248,-M254,-M252),3)</f>
        <v>0</v>
      </c>
      <c r="N258" s="51"/>
      <c r="O258" s="50">
        <f>ROUND(SUM(O240,-O257,-O241,-O245,-O246,-O247,-O242,-O256,-O251,-O250,-O255,-O244,-O249,-O243,-O248,-O254,-O252),3)</f>
        <v>0</v>
      </c>
      <c r="P258" s="51"/>
    </row>
    <row r="259" spans="1:16" ht="16.5" x14ac:dyDescent="0.3">
      <c r="A259" s="39" t="s">
        <v>3386</v>
      </c>
      <c r="B259" s="39"/>
      <c r="C259" s="39"/>
      <c r="D259" s="39" t="s">
        <v>29</v>
      </c>
      <c r="E259" s="40">
        <v>2018</v>
      </c>
      <c r="F259" s="40" t="s">
        <v>30</v>
      </c>
      <c r="G259" s="40">
        <v>2019</v>
      </c>
      <c r="H259" s="40" t="s">
        <v>30</v>
      </c>
      <c r="I259" s="40">
        <v>2020</v>
      </c>
      <c r="J259" s="40" t="s">
        <v>30</v>
      </c>
      <c r="K259" s="40">
        <v>2021</v>
      </c>
      <c r="L259" s="40" t="s">
        <v>30</v>
      </c>
      <c r="M259" s="40">
        <v>2022</v>
      </c>
      <c r="N259" s="40" t="s">
        <v>30</v>
      </c>
      <c r="O259" s="40">
        <v>2023</v>
      </c>
      <c r="P259" s="40" t="s">
        <v>30</v>
      </c>
    </row>
    <row r="260" spans="1:16" hidden="1" outlineLevel="1" x14ac:dyDescent="0.2">
      <c r="A260" s="43" t="s">
        <v>3387</v>
      </c>
      <c r="B260" s="43" t="s">
        <v>46</v>
      </c>
      <c r="C260" s="43" t="s">
        <v>3388</v>
      </c>
      <c r="D260" s="43" t="s">
        <v>2649</v>
      </c>
      <c r="E260" s="44">
        <f>ROUND(SUM(E261,E269),3)</f>
        <v>0</v>
      </c>
      <c r="F260" s="45"/>
      <c r="G260" s="44">
        <f>ROUND(SUM(G261,G269),3)</f>
        <v>0</v>
      </c>
      <c r="H260" s="45"/>
      <c r="I260" s="44">
        <f>ROUND(SUM(I261,I269),3)</f>
        <v>0</v>
      </c>
      <c r="J260" s="45"/>
      <c r="K260" s="44">
        <f>ROUND(SUM(K261,K269),3)</f>
        <v>0</v>
      </c>
      <c r="L260" s="45"/>
      <c r="M260" s="44">
        <f>ROUND(SUM(M261,M269),3)</f>
        <v>0</v>
      </c>
      <c r="N260" s="45"/>
      <c r="O260" s="44">
        <f>ROUND(SUM(O261,O269),3)</f>
        <v>0</v>
      </c>
      <c r="P260" s="45"/>
    </row>
    <row r="261" spans="1:16" hidden="1" outlineLevel="1" x14ac:dyDescent="0.2">
      <c r="A261" s="49" t="s">
        <v>3389</v>
      </c>
      <c r="B261" s="49" t="s">
        <v>52</v>
      </c>
      <c r="C261" s="49" t="s">
        <v>3390</v>
      </c>
      <c r="D261" s="49" t="s">
        <v>2649</v>
      </c>
      <c r="E261" s="50">
        <f>ROUND(SUM(E262),3)</f>
        <v>0</v>
      </c>
      <c r="F261" s="51"/>
      <c r="G261" s="50">
        <f>ROUND(SUM(G262),3)</f>
        <v>0</v>
      </c>
      <c r="H261" s="51"/>
      <c r="I261" s="50">
        <f>ROUND(SUM(I262),3)</f>
        <v>0</v>
      </c>
      <c r="J261" s="51"/>
      <c r="K261" s="50">
        <f>ROUND(SUM(K262),3)</f>
        <v>0</v>
      </c>
      <c r="L261" s="51"/>
      <c r="M261" s="50">
        <f>ROUND(SUM(M262),3)</f>
        <v>0</v>
      </c>
      <c r="N261" s="51"/>
      <c r="O261" s="50">
        <f>ROUND(SUM(O262),3)</f>
        <v>0</v>
      </c>
      <c r="P261" s="51"/>
    </row>
    <row r="262" spans="1:16" hidden="1" outlineLevel="1" x14ac:dyDescent="0.2">
      <c r="A262" s="52" t="s">
        <v>3391</v>
      </c>
      <c r="B262" s="52" t="s">
        <v>55</v>
      </c>
      <c r="C262" s="52" t="s">
        <v>3392</v>
      </c>
      <c r="D262" s="52" t="s">
        <v>2649</v>
      </c>
      <c r="E262" s="53">
        <f>ROUND(SUM(E263,E264,E265,E266,E267,E268),3)</f>
        <v>0</v>
      </c>
      <c r="F262" s="54"/>
      <c r="G262" s="53">
        <f>ROUND(SUM(G263,G264,G265,G266,G267,G268),3)</f>
        <v>0</v>
      </c>
      <c r="H262" s="54"/>
      <c r="I262" s="53">
        <f>ROUND(SUM(I263,I264,I265,I266,I267,I268),3)</f>
        <v>0</v>
      </c>
      <c r="J262" s="54"/>
      <c r="K262" s="53">
        <f>ROUND(SUM(K263,K264,K265,K266,K267,K268),3)</f>
        <v>0</v>
      </c>
      <c r="L262" s="54"/>
      <c r="M262" s="53">
        <f>ROUND(SUM(M263,M264,M265,M266,M267,M268),3)</f>
        <v>0</v>
      </c>
      <c r="N262" s="54"/>
      <c r="O262" s="53">
        <f>ROUND(SUM(O263,O264,O265,O266,O267,O268),3)</f>
        <v>0</v>
      </c>
      <c r="P262" s="54"/>
    </row>
    <row r="263" spans="1:16" hidden="1" outlineLevel="1" x14ac:dyDescent="0.2">
      <c r="A263" s="37" t="s">
        <v>3393</v>
      </c>
      <c r="B263" s="37" t="s">
        <v>57</v>
      </c>
      <c r="C263" s="37" t="s">
        <v>33</v>
      </c>
      <c r="D263" s="37" t="s">
        <v>2649</v>
      </c>
    </row>
    <row r="264" spans="1:16" hidden="1" outlineLevel="1" x14ac:dyDescent="0.2">
      <c r="A264" s="37" t="s">
        <v>3394</v>
      </c>
      <c r="B264" s="37" t="s">
        <v>59</v>
      </c>
      <c r="C264" s="37" t="s">
        <v>33</v>
      </c>
      <c r="D264" s="37" t="s">
        <v>2649</v>
      </c>
    </row>
    <row r="265" spans="1:16" hidden="1" outlineLevel="1" x14ac:dyDescent="0.2">
      <c r="A265" s="37" t="s">
        <v>3395</v>
      </c>
      <c r="B265" s="37" t="s">
        <v>61</v>
      </c>
      <c r="C265" s="37" t="s">
        <v>33</v>
      </c>
      <c r="D265" s="37" t="s">
        <v>2649</v>
      </c>
    </row>
    <row r="266" spans="1:16" hidden="1" outlineLevel="1" x14ac:dyDescent="0.2">
      <c r="A266" s="37" t="s">
        <v>3396</v>
      </c>
      <c r="B266" s="37" t="s">
        <v>63</v>
      </c>
      <c r="C266" s="37" t="s">
        <v>33</v>
      </c>
      <c r="D266" s="37" t="s">
        <v>2649</v>
      </c>
    </row>
    <row r="267" spans="1:16" hidden="1" outlineLevel="1" x14ac:dyDescent="0.2">
      <c r="A267" s="37" t="s">
        <v>3397</v>
      </c>
      <c r="B267" s="37" t="s">
        <v>65</v>
      </c>
      <c r="C267" s="37" t="s">
        <v>33</v>
      </c>
      <c r="D267" s="37" t="s">
        <v>2649</v>
      </c>
    </row>
    <row r="268" spans="1:16" hidden="1" outlineLevel="1" x14ac:dyDescent="0.2">
      <c r="A268" s="37" t="s">
        <v>3398</v>
      </c>
      <c r="B268" s="37" t="s">
        <v>67</v>
      </c>
      <c r="C268" s="37" t="s">
        <v>33</v>
      </c>
      <c r="D268" s="37" t="s">
        <v>2649</v>
      </c>
    </row>
    <row r="269" spans="1:16" hidden="1" outlineLevel="1" x14ac:dyDescent="0.2">
      <c r="A269" s="49" t="s">
        <v>3399</v>
      </c>
      <c r="B269" s="49" t="s">
        <v>105</v>
      </c>
      <c r="C269" s="49" t="s">
        <v>3400</v>
      </c>
      <c r="D269" s="49" t="s">
        <v>2649</v>
      </c>
      <c r="E269" s="50">
        <f>ROUND(SUM(E270,E285),3)</f>
        <v>0</v>
      </c>
      <c r="F269" s="51"/>
      <c r="G269" s="50">
        <f>ROUND(SUM(G270,G285),3)</f>
        <v>0</v>
      </c>
      <c r="H269" s="51"/>
      <c r="I269" s="50">
        <f>ROUND(SUM(I270,I285),3)</f>
        <v>0</v>
      </c>
      <c r="J269" s="51"/>
      <c r="K269" s="50">
        <f>ROUND(SUM(K270,K285),3)</f>
        <v>0</v>
      </c>
      <c r="L269" s="51"/>
      <c r="M269" s="50">
        <f>ROUND(SUM(M270,M285),3)</f>
        <v>0</v>
      </c>
      <c r="N269" s="51"/>
      <c r="O269" s="50">
        <f>ROUND(SUM(O270,O285),3)</f>
        <v>0</v>
      </c>
      <c r="P269" s="51"/>
    </row>
    <row r="270" spans="1:16" hidden="1" outlineLevel="1" x14ac:dyDescent="0.2">
      <c r="A270" s="52" t="s">
        <v>3401</v>
      </c>
      <c r="B270" s="52" t="s">
        <v>108</v>
      </c>
      <c r="C270" s="52" t="s">
        <v>3402</v>
      </c>
      <c r="D270" s="52" t="s">
        <v>2649</v>
      </c>
      <c r="E270" s="53">
        <f>ROUND(SUM(E271,E272,E273),3)</f>
        <v>0</v>
      </c>
      <c r="F270" s="54"/>
      <c r="G270" s="53">
        <f>ROUND(SUM(G271,G272,G273),3)</f>
        <v>0</v>
      </c>
      <c r="H270" s="54"/>
      <c r="I270" s="53">
        <f>ROUND(SUM(I271,I272,I273),3)</f>
        <v>0</v>
      </c>
      <c r="J270" s="54"/>
      <c r="K270" s="53">
        <f>ROUND(SUM(K271,K272,K273),3)</f>
        <v>0</v>
      </c>
      <c r="L270" s="54"/>
      <c r="M270" s="53">
        <f>ROUND(SUM(M271,M272,M273),3)</f>
        <v>0</v>
      </c>
      <c r="N270" s="54"/>
      <c r="O270" s="53">
        <f>ROUND(SUM(O271,O272,O273),3)</f>
        <v>0</v>
      </c>
      <c r="P270" s="54"/>
    </row>
    <row r="271" spans="1:16" hidden="1" outlineLevel="1" x14ac:dyDescent="0.2">
      <c r="A271" s="37" t="s">
        <v>3403</v>
      </c>
      <c r="B271" s="37" t="s">
        <v>111</v>
      </c>
      <c r="C271" s="37" t="s">
        <v>33</v>
      </c>
      <c r="D271" s="37" t="s">
        <v>2649</v>
      </c>
    </row>
    <row r="272" spans="1:16" hidden="1" outlineLevel="1" x14ac:dyDescent="0.2">
      <c r="A272" s="37" t="s">
        <v>3404</v>
      </c>
      <c r="B272" s="37" t="s">
        <v>113</v>
      </c>
      <c r="C272" s="37" t="s">
        <v>33</v>
      </c>
      <c r="D272" s="37" t="s">
        <v>2649</v>
      </c>
    </row>
    <row r="273" spans="1:16" hidden="1" outlineLevel="1" x14ac:dyDescent="0.2">
      <c r="A273" s="52" t="s">
        <v>3405</v>
      </c>
      <c r="B273" s="52" t="s">
        <v>115</v>
      </c>
      <c r="C273" s="52" t="s">
        <v>33</v>
      </c>
      <c r="D273" s="52" t="s">
        <v>2649</v>
      </c>
      <c r="E273" s="53">
        <f>ROUND(SUM(E274,E275,E276,E277,E278,E279,E280,E281,E282,E283,E284),3)</f>
        <v>0</v>
      </c>
      <c r="F273" s="54"/>
      <c r="G273" s="53">
        <f>ROUND(SUM(G274,G275,G276,G277,G278,G279,G280,G281,G282,G283,G284),3)</f>
        <v>0</v>
      </c>
      <c r="H273" s="54"/>
      <c r="I273" s="53">
        <f>ROUND(SUM(I274,I275,I276,I277,I278,I279,I280,I281,I282,I283,I284),3)</f>
        <v>0</v>
      </c>
      <c r="J273" s="54"/>
      <c r="K273" s="53">
        <f>ROUND(SUM(K274,K275,K276,K277,K278,K279,K280,K281,K282,K283,K284),3)</f>
        <v>0</v>
      </c>
      <c r="L273" s="54"/>
      <c r="M273" s="53">
        <f>ROUND(SUM(M274,M275,M276,M277,M278,M279,M280,M281,M282,M283,M284),3)</f>
        <v>0</v>
      </c>
      <c r="N273" s="54"/>
      <c r="O273" s="53">
        <f>ROUND(SUM(O274,O275,O276,O277,O278,O279,O280,O281,O282,O283,O284),3)</f>
        <v>0</v>
      </c>
      <c r="P273" s="54"/>
    </row>
    <row r="274" spans="1:16" hidden="1" outlineLevel="1" x14ac:dyDescent="0.2">
      <c r="A274" s="37" t="s">
        <v>3406</v>
      </c>
      <c r="B274" s="37" t="s">
        <v>117</v>
      </c>
      <c r="C274" s="37" t="s">
        <v>33</v>
      </c>
      <c r="D274" s="37" t="s">
        <v>2649</v>
      </c>
    </row>
    <row r="275" spans="1:16" hidden="1" outlineLevel="1" x14ac:dyDescent="0.2">
      <c r="A275" s="37" t="s">
        <v>3407</v>
      </c>
      <c r="B275" s="37" t="s">
        <v>119</v>
      </c>
      <c r="C275" s="37" t="s">
        <v>33</v>
      </c>
      <c r="D275" s="37" t="s">
        <v>2649</v>
      </c>
    </row>
    <row r="276" spans="1:16" hidden="1" outlineLevel="1" x14ac:dyDescent="0.2">
      <c r="A276" s="37" t="s">
        <v>3408</v>
      </c>
      <c r="B276" s="37" t="s">
        <v>121</v>
      </c>
      <c r="C276" s="37" t="s">
        <v>33</v>
      </c>
      <c r="D276" s="37" t="s">
        <v>2649</v>
      </c>
    </row>
    <row r="277" spans="1:16" hidden="1" outlineLevel="1" x14ac:dyDescent="0.2">
      <c r="A277" s="37" t="s">
        <v>3409</v>
      </c>
      <c r="B277" s="37" t="s">
        <v>123</v>
      </c>
      <c r="C277" s="37" t="s">
        <v>33</v>
      </c>
      <c r="D277" s="37" t="s">
        <v>2649</v>
      </c>
    </row>
    <row r="278" spans="1:16" hidden="1" outlineLevel="1" x14ac:dyDescent="0.2">
      <c r="A278" s="37" t="s">
        <v>3410</v>
      </c>
      <c r="B278" s="37" t="s">
        <v>125</v>
      </c>
      <c r="C278" s="37" t="s">
        <v>33</v>
      </c>
      <c r="D278" s="37" t="s">
        <v>2649</v>
      </c>
    </row>
    <row r="279" spans="1:16" hidden="1" outlineLevel="1" x14ac:dyDescent="0.2">
      <c r="A279" s="37" t="s">
        <v>3411</v>
      </c>
      <c r="B279" s="37" t="s">
        <v>127</v>
      </c>
      <c r="C279" s="37" t="s">
        <v>33</v>
      </c>
      <c r="D279" s="37" t="s">
        <v>2649</v>
      </c>
    </row>
    <row r="280" spans="1:16" hidden="1" outlineLevel="1" x14ac:dyDescent="0.2">
      <c r="A280" s="37" t="s">
        <v>3412</v>
      </c>
      <c r="B280" s="37" t="s">
        <v>129</v>
      </c>
      <c r="C280" s="37" t="s">
        <v>33</v>
      </c>
      <c r="D280" s="37" t="s">
        <v>2649</v>
      </c>
    </row>
    <row r="281" spans="1:16" hidden="1" outlineLevel="1" x14ac:dyDescent="0.2">
      <c r="A281" s="37" t="s">
        <v>3413</v>
      </c>
      <c r="B281" s="37" t="s">
        <v>131</v>
      </c>
      <c r="C281" s="37" t="s">
        <v>33</v>
      </c>
      <c r="D281" s="37" t="s">
        <v>2649</v>
      </c>
    </row>
    <row r="282" spans="1:16" hidden="1" outlineLevel="1" x14ac:dyDescent="0.2">
      <c r="A282" s="37" t="s">
        <v>3414</v>
      </c>
      <c r="B282" s="37" t="s">
        <v>133</v>
      </c>
      <c r="C282" s="37" t="s">
        <v>33</v>
      </c>
      <c r="D282" s="37" t="s">
        <v>2649</v>
      </c>
    </row>
    <row r="283" spans="1:16" hidden="1" outlineLevel="1" x14ac:dyDescent="0.2">
      <c r="A283" s="37" t="s">
        <v>3415</v>
      </c>
      <c r="B283" s="37" t="s">
        <v>135</v>
      </c>
      <c r="C283" s="37" t="s">
        <v>33</v>
      </c>
      <c r="D283" s="37" t="s">
        <v>2649</v>
      </c>
    </row>
    <row r="284" spans="1:16" hidden="1" outlineLevel="1" x14ac:dyDescent="0.2">
      <c r="A284" s="37" t="s">
        <v>3416</v>
      </c>
      <c r="B284" s="37" t="s">
        <v>137</v>
      </c>
      <c r="C284" s="37" t="s">
        <v>33</v>
      </c>
      <c r="D284" s="37" t="s">
        <v>2649</v>
      </c>
    </row>
    <row r="285" spans="1:16" hidden="1" outlineLevel="1" x14ac:dyDescent="0.2">
      <c r="A285" s="52" t="s">
        <v>3417</v>
      </c>
      <c r="B285" s="52" t="s">
        <v>148</v>
      </c>
      <c r="C285" s="52" t="s">
        <v>3418</v>
      </c>
      <c r="D285" s="52" t="s">
        <v>2649</v>
      </c>
      <c r="E285" s="53">
        <f>ROUND(SUM(E286,E287,E290,E289),3)</f>
        <v>0</v>
      </c>
      <c r="F285" s="54"/>
      <c r="G285" s="53">
        <f>ROUND(SUM(G286,G287,G290,G289),3)</f>
        <v>0</v>
      </c>
      <c r="H285" s="54"/>
      <c r="I285" s="53">
        <f>ROUND(SUM(I286,I287,I290,I289),3)</f>
        <v>0</v>
      </c>
      <c r="J285" s="54"/>
      <c r="K285" s="53">
        <f>ROUND(SUM(K286,K287,K290,K289),3)</f>
        <v>0</v>
      </c>
      <c r="L285" s="54"/>
      <c r="M285" s="53">
        <f>ROUND(SUM(M286,M287,M290,M289),3)</f>
        <v>0</v>
      </c>
      <c r="N285" s="54"/>
      <c r="O285" s="53">
        <f>ROUND(SUM(O286,O287,O290,O289),3)</f>
        <v>0</v>
      </c>
      <c r="P285" s="54"/>
    </row>
    <row r="286" spans="1:16" hidden="1" outlineLevel="1" x14ac:dyDescent="0.2">
      <c r="A286" s="37" t="s">
        <v>3419</v>
      </c>
      <c r="B286" s="37" t="s">
        <v>151</v>
      </c>
      <c r="C286" s="37" t="s">
        <v>33</v>
      </c>
      <c r="D286" s="37" t="s">
        <v>2649</v>
      </c>
    </row>
    <row r="287" spans="1:16" hidden="1" outlineLevel="1" x14ac:dyDescent="0.2">
      <c r="A287" s="37" t="s">
        <v>3420</v>
      </c>
      <c r="B287" s="37" t="s">
        <v>153</v>
      </c>
      <c r="C287" s="37" t="s">
        <v>33</v>
      </c>
      <c r="D287" s="37" t="s">
        <v>2649</v>
      </c>
    </row>
    <row r="288" spans="1:16" hidden="1" outlineLevel="1" x14ac:dyDescent="0.2">
      <c r="A288" s="37" t="s">
        <v>3421</v>
      </c>
      <c r="B288" s="37" t="s">
        <v>155</v>
      </c>
      <c r="C288" s="37" t="s">
        <v>33</v>
      </c>
      <c r="D288" s="37" t="s">
        <v>2649</v>
      </c>
    </row>
    <row r="289" spans="1:16" hidden="1" outlineLevel="1" x14ac:dyDescent="0.2">
      <c r="A289" s="37" t="s">
        <v>3422</v>
      </c>
      <c r="B289" s="37" t="s">
        <v>157</v>
      </c>
      <c r="C289" s="37" t="s">
        <v>33</v>
      </c>
      <c r="D289" s="37" t="s">
        <v>2649</v>
      </c>
    </row>
    <row r="290" spans="1:16" hidden="1" outlineLevel="1" x14ac:dyDescent="0.2">
      <c r="A290" s="37" t="s">
        <v>3423</v>
      </c>
      <c r="B290" s="37" t="s">
        <v>159</v>
      </c>
      <c r="C290" s="37" t="s">
        <v>33</v>
      </c>
      <c r="D290" s="37" t="s">
        <v>2649</v>
      </c>
    </row>
    <row r="291" spans="1:16" ht="16.5" collapsed="1" x14ac:dyDescent="0.3">
      <c r="A291" s="39" t="s">
        <v>3424</v>
      </c>
      <c r="B291" s="39"/>
      <c r="C291" s="39"/>
      <c r="D291" s="39" t="s">
        <v>29</v>
      </c>
      <c r="E291" s="40">
        <v>2018</v>
      </c>
      <c r="F291" s="40" t="s">
        <v>30</v>
      </c>
      <c r="G291" s="40">
        <v>2019</v>
      </c>
      <c r="H291" s="40" t="s">
        <v>30</v>
      </c>
      <c r="I291" s="40">
        <v>2020</v>
      </c>
      <c r="J291" s="40" t="s">
        <v>30</v>
      </c>
      <c r="K291" s="40">
        <v>2021</v>
      </c>
      <c r="L291" s="40" t="s">
        <v>30</v>
      </c>
      <c r="M291" s="40">
        <v>2022</v>
      </c>
      <c r="N291" s="40" t="s">
        <v>30</v>
      </c>
      <c r="O291" s="40">
        <v>2023</v>
      </c>
      <c r="P291" s="40" t="s">
        <v>30</v>
      </c>
    </row>
    <row r="292" spans="1:16" hidden="1" outlineLevel="1" x14ac:dyDescent="0.2">
      <c r="A292" s="43" t="s">
        <v>3425</v>
      </c>
      <c r="B292" s="43" t="s">
        <v>46</v>
      </c>
      <c r="C292" s="43" t="s">
        <v>3426</v>
      </c>
      <c r="D292" s="43" t="s">
        <v>2649</v>
      </c>
      <c r="E292" s="44">
        <f>ROUND(SUM(E293,E301),3)</f>
        <v>0</v>
      </c>
      <c r="F292" s="45"/>
      <c r="G292" s="44">
        <f>ROUND(SUM(G293,G301),3)</f>
        <v>0</v>
      </c>
      <c r="H292" s="45"/>
      <c r="I292" s="44">
        <f>ROUND(SUM(I293,I301),3)</f>
        <v>0</v>
      </c>
      <c r="J292" s="45"/>
      <c r="K292" s="44">
        <f>ROUND(SUM(K293,K301),3)</f>
        <v>0</v>
      </c>
      <c r="L292" s="45"/>
      <c r="M292" s="44">
        <f>ROUND(SUM(M293,M301),3)</f>
        <v>0</v>
      </c>
      <c r="N292" s="45"/>
      <c r="O292" s="44">
        <f>ROUND(SUM(O293,O301),3)</f>
        <v>0</v>
      </c>
      <c r="P292" s="45"/>
    </row>
    <row r="293" spans="1:16" hidden="1" outlineLevel="1" x14ac:dyDescent="0.2">
      <c r="A293" s="49" t="s">
        <v>3427</v>
      </c>
      <c r="B293" s="49" t="s">
        <v>52</v>
      </c>
      <c r="C293" s="49" t="s">
        <v>3428</v>
      </c>
      <c r="D293" s="49" t="s">
        <v>2649</v>
      </c>
      <c r="E293" s="50">
        <f>ROUND(SUM(E294),3)</f>
        <v>0</v>
      </c>
      <c r="F293" s="51"/>
      <c r="G293" s="50">
        <f>ROUND(SUM(G294),3)</f>
        <v>0</v>
      </c>
      <c r="H293" s="51"/>
      <c r="I293" s="50">
        <f>ROUND(SUM(I294),3)</f>
        <v>0</v>
      </c>
      <c r="J293" s="51"/>
      <c r="K293" s="50">
        <f>ROUND(SUM(K294),3)</f>
        <v>0</v>
      </c>
      <c r="L293" s="51"/>
      <c r="M293" s="50">
        <f>ROUND(SUM(M294),3)</f>
        <v>0</v>
      </c>
      <c r="N293" s="51"/>
      <c r="O293" s="50">
        <f>ROUND(SUM(O294),3)</f>
        <v>0</v>
      </c>
      <c r="P293" s="51"/>
    </row>
    <row r="294" spans="1:16" hidden="1" outlineLevel="1" x14ac:dyDescent="0.2">
      <c r="A294" s="52" t="s">
        <v>3429</v>
      </c>
      <c r="B294" s="52" t="s">
        <v>55</v>
      </c>
      <c r="C294" s="52" t="s">
        <v>3430</v>
      </c>
      <c r="D294" s="52" t="s">
        <v>2649</v>
      </c>
      <c r="E294" s="53">
        <f>ROUND(SUM(E295,E296,E297,E298,E299,E300),3)</f>
        <v>0</v>
      </c>
      <c r="F294" s="54"/>
      <c r="G294" s="53">
        <f>ROUND(SUM(G295,G296,G297,G298,G299,G300),3)</f>
        <v>0</v>
      </c>
      <c r="H294" s="54"/>
      <c r="I294" s="53">
        <f>ROUND(SUM(I295,I296,I297,I298,I299,I300),3)</f>
        <v>0</v>
      </c>
      <c r="J294" s="54"/>
      <c r="K294" s="53">
        <f>ROUND(SUM(K295,K296,K297,K298,K299,K300),3)</f>
        <v>0</v>
      </c>
      <c r="L294" s="54"/>
      <c r="M294" s="53">
        <f>ROUND(SUM(M295,M296,M297,M298,M299,M300),3)</f>
        <v>0</v>
      </c>
      <c r="N294" s="54"/>
      <c r="O294" s="53">
        <f>ROUND(SUM(O295,O296,O297,O298,O299,O300),3)</f>
        <v>0</v>
      </c>
      <c r="P294" s="54"/>
    </row>
    <row r="295" spans="1:16" hidden="1" outlineLevel="1" x14ac:dyDescent="0.2">
      <c r="A295" s="37" t="s">
        <v>3431</v>
      </c>
      <c r="B295" s="37" t="s">
        <v>57</v>
      </c>
      <c r="C295" s="37" t="s">
        <v>33</v>
      </c>
      <c r="D295" s="37" t="s">
        <v>2649</v>
      </c>
    </row>
    <row r="296" spans="1:16" hidden="1" outlineLevel="1" x14ac:dyDescent="0.2">
      <c r="A296" s="37" t="s">
        <v>3432</v>
      </c>
      <c r="B296" s="37" t="s">
        <v>59</v>
      </c>
      <c r="C296" s="37" t="s">
        <v>33</v>
      </c>
      <c r="D296" s="37" t="s">
        <v>2649</v>
      </c>
    </row>
    <row r="297" spans="1:16" hidden="1" outlineLevel="1" x14ac:dyDescent="0.2">
      <c r="A297" s="37" t="s">
        <v>3433</v>
      </c>
      <c r="B297" s="37" t="s">
        <v>61</v>
      </c>
      <c r="C297" s="37" t="s">
        <v>33</v>
      </c>
      <c r="D297" s="37" t="s">
        <v>2649</v>
      </c>
    </row>
    <row r="298" spans="1:16" hidden="1" outlineLevel="1" x14ac:dyDescent="0.2">
      <c r="A298" s="37" t="s">
        <v>3434</v>
      </c>
      <c r="B298" s="37" t="s">
        <v>63</v>
      </c>
      <c r="C298" s="37" t="s">
        <v>33</v>
      </c>
      <c r="D298" s="37" t="s">
        <v>2649</v>
      </c>
    </row>
    <row r="299" spans="1:16" hidden="1" outlineLevel="1" x14ac:dyDescent="0.2">
      <c r="A299" s="37" t="s">
        <v>3435</v>
      </c>
      <c r="B299" s="37" t="s">
        <v>65</v>
      </c>
      <c r="C299" s="37" t="s">
        <v>33</v>
      </c>
      <c r="D299" s="37" t="s">
        <v>2649</v>
      </c>
    </row>
    <row r="300" spans="1:16" hidden="1" outlineLevel="1" x14ac:dyDescent="0.2">
      <c r="A300" s="37" t="s">
        <v>3436</v>
      </c>
      <c r="B300" s="37" t="s">
        <v>67</v>
      </c>
      <c r="C300" s="37" t="s">
        <v>33</v>
      </c>
      <c r="D300" s="37" t="s">
        <v>2649</v>
      </c>
    </row>
    <row r="301" spans="1:16" hidden="1" outlineLevel="1" x14ac:dyDescent="0.2">
      <c r="A301" s="49" t="s">
        <v>3437</v>
      </c>
      <c r="B301" s="49" t="s">
        <v>105</v>
      </c>
      <c r="C301" s="49" t="s">
        <v>3438</v>
      </c>
      <c r="D301" s="49" t="s">
        <v>2649</v>
      </c>
      <c r="E301" s="50">
        <f>ROUND(SUM(E302,E317),3)</f>
        <v>0</v>
      </c>
      <c r="F301" s="51"/>
      <c r="G301" s="50">
        <f>ROUND(SUM(G302,G317),3)</f>
        <v>0</v>
      </c>
      <c r="H301" s="51"/>
      <c r="I301" s="50">
        <f>ROUND(SUM(I302,I317),3)</f>
        <v>0</v>
      </c>
      <c r="J301" s="51"/>
      <c r="K301" s="50">
        <f>ROUND(SUM(K302,K317),3)</f>
        <v>0</v>
      </c>
      <c r="L301" s="51"/>
      <c r="M301" s="50">
        <f>ROUND(SUM(M302,M317),3)</f>
        <v>0</v>
      </c>
      <c r="N301" s="51"/>
      <c r="O301" s="50">
        <f>ROUND(SUM(O302,O317),3)</f>
        <v>0</v>
      </c>
      <c r="P301" s="51"/>
    </row>
    <row r="302" spans="1:16" hidden="1" outlineLevel="1" x14ac:dyDescent="0.2">
      <c r="A302" s="52" t="s">
        <v>3439</v>
      </c>
      <c r="B302" s="52" t="s">
        <v>108</v>
      </c>
      <c r="C302" s="52" t="s">
        <v>3440</v>
      </c>
      <c r="D302" s="52" t="s">
        <v>2649</v>
      </c>
      <c r="E302" s="53">
        <f>ROUND(SUM(E303,E304,E305),3)</f>
        <v>0</v>
      </c>
      <c r="F302" s="54"/>
      <c r="G302" s="53">
        <f>ROUND(SUM(G303,G304,G305),3)</f>
        <v>0</v>
      </c>
      <c r="H302" s="54"/>
      <c r="I302" s="53">
        <f>ROUND(SUM(I303,I304,I305),3)</f>
        <v>0</v>
      </c>
      <c r="J302" s="54"/>
      <c r="K302" s="53">
        <f>ROUND(SUM(K303,K304,K305),3)</f>
        <v>0</v>
      </c>
      <c r="L302" s="54"/>
      <c r="M302" s="53">
        <f>ROUND(SUM(M303,M304,M305),3)</f>
        <v>0</v>
      </c>
      <c r="N302" s="54"/>
      <c r="O302" s="53">
        <f>ROUND(SUM(O303,O304,O305),3)</f>
        <v>0</v>
      </c>
      <c r="P302" s="54"/>
    </row>
    <row r="303" spans="1:16" hidden="1" outlineLevel="1" x14ac:dyDescent="0.2">
      <c r="A303" s="37" t="s">
        <v>3441</v>
      </c>
      <c r="B303" s="37" t="s">
        <v>111</v>
      </c>
      <c r="C303" s="37" t="s">
        <v>33</v>
      </c>
      <c r="D303" s="37" t="s">
        <v>2649</v>
      </c>
    </row>
    <row r="304" spans="1:16" hidden="1" outlineLevel="1" x14ac:dyDescent="0.2">
      <c r="A304" s="37" t="s">
        <v>3442</v>
      </c>
      <c r="B304" s="37" t="s">
        <v>113</v>
      </c>
      <c r="C304" s="37" t="s">
        <v>33</v>
      </c>
      <c r="D304" s="37" t="s">
        <v>2649</v>
      </c>
    </row>
    <row r="305" spans="1:16" hidden="1" outlineLevel="1" x14ac:dyDescent="0.2">
      <c r="A305" s="52" t="s">
        <v>3443</v>
      </c>
      <c r="B305" s="52" t="s">
        <v>115</v>
      </c>
      <c r="C305" s="52" t="s">
        <v>33</v>
      </c>
      <c r="D305" s="52" t="s">
        <v>2649</v>
      </c>
      <c r="E305" s="53">
        <f>ROUND(SUM(E306,E307,E308,E309,E310,E311,E312,E313,E314,E315,E316),3)</f>
        <v>0</v>
      </c>
      <c r="F305" s="54"/>
      <c r="G305" s="53">
        <f>ROUND(SUM(G306,G307,G308,G309,G310,G311,G312,G313,G314,G315,G316),3)</f>
        <v>0</v>
      </c>
      <c r="H305" s="54"/>
      <c r="I305" s="53">
        <f>ROUND(SUM(I306,I307,I308,I309,I310,I311,I312,I313,I314,I315,I316),3)</f>
        <v>0</v>
      </c>
      <c r="J305" s="54"/>
      <c r="K305" s="53">
        <f>ROUND(SUM(K306,K307,K308,K309,K310,K311,K312,K313,K314,K315,K316),3)</f>
        <v>0</v>
      </c>
      <c r="L305" s="54"/>
      <c r="M305" s="53">
        <f>ROUND(SUM(M306,M307,M308,M309,M310,M311,M312,M313,M314,M315,M316),3)</f>
        <v>0</v>
      </c>
      <c r="N305" s="54"/>
      <c r="O305" s="53">
        <f>ROUND(SUM(O306,O307,O308,O309,O310,O311,O312,O313,O314,O315,O316),3)</f>
        <v>0</v>
      </c>
      <c r="P305" s="54"/>
    </row>
    <row r="306" spans="1:16" hidden="1" outlineLevel="1" x14ac:dyDescent="0.2">
      <c r="A306" s="37" t="s">
        <v>3444</v>
      </c>
      <c r="B306" s="37" t="s">
        <v>117</v>
      </c>
      <c r="C306" s="37" t="s">
        <v>33</v>
      </c>
      <c r="D306" s="37" t="s">
        <v>2649</v>
      </c>
    </row>
    <row r="307" spans="1:16" hidden="1" outlineLevel="1" x14ac:dyDescent="0.2">
      <c r="A307" s="37" t="s">
        <v>3445</v>
      </c>
      <c r="B307" s="37" t="s">
        <v>119</v>
      </c>
      <c r="C307" s="37" t="s">
        <v>33</v>
      </c>
      <c r="D307" s="37" t="s">
        <v>2649</v>
      </c>
    </row>
    <row r="308" spans="1:16" hidden="1" outlineLevel="1" x14ac:dyDescent="0.2">
      <c r="A308" s="37" t="s">
        <v>3446</v>
      </c>
      <c r="B308" s="37" t="s">
        <v>121</v>
      </c>
      <c r="C308" s="37" t="s">
        <v>33</v>
      </c>
      <c r="D308" s="37" t="s">
        <v>2649</v>
      </c>
    </row>
    <row r="309" spans="1:16" hidden="1" outlineLevel="1" x14ac:dyDescent="0.2">
      <c r="A309" s="37" t="s">
        <v>3447</v>
      </c>
      <c r="B309" s="37" t="s">
        <v>123</v>
      </c>
      <c r="C309" s="37" t="s">
        <v>33</v>
      </c>
      <c r="D309" s="37" t="s">
        <v>2649</v>
      </c>
    </row>
    <row r="310" spans="1:16" hidden="1" outlineLevel="1" x14ac:dyDescent="0.2">
      <c r="A310" s="37" t="s">
        <v>3448</v>
      </c>
      <c r="B310" s="37" t="s">
        <v>125</v>
      </c>
      <c r="C310" s="37" t="s">
        <v>33</v>
      </c>
      <c r="D310" s="37" t="s">
        <v>2649</v>
      </c>
    </row>
    <row r="311" spans="1:16" hidden="1" outlineLevel="1" x14ac:dyDescent="0.2">
      <c r="A311" s="37" t="s">
        <v>3449</v>
      </c>
      <c r="B311" s="37" t="s">
        <v>127</v>
      </c>
      <c r="C311" s="37" t="s">
        <v>33</v>
      </c>
      <c r="D311" s="37" t="s">
        <v>2649</v>
      </c>
    </row>
    <row r="312" spans="1:16" hidden="1" outlineLevel="1" x14ac:dyDescent="0.2">
      <c r="A312" s="37" t="s">
        <v>3450</v>
      </c>
      <c r="B312" s="37" t="s">
        <v>129</v>
      </c>
      <c r="C312" s="37" t="s">
        <v>33</v>
      </c>
      <c r="D312" s="37" t="s">
        <v>2649</v>
      </c>
    </row>
    <row r="313" spans="1:16" hidden="1" outlineLevel="1" x14ac:dyDescent="0.2">
      <c r="A313" s="37" t="s">
        <v>3451</v>
      </c>
      <c r="B313" s="37" t="s">
        <v>131</v>
      </c>
      <c r="C313" s="37" t="s">
        <v>33</v>
      </c>
      <c r="D313" s="37" t="s">
        <v>2649</v>
      </c>
    </row>
    <row r="314" spans="1:16" hidden="1" outlineLevel="1" x14ac:dyDescent="0.2">
      <c r="A314" s="37" t="s">
        <v>3452</v>
      </c>
      <c r="B314" s="37" t="s">
        <v>133</v>
      </c>
      <c r="C314" s="37" t="s">
        <v>33</v>
      </c>
      <c r="D314" s="37" t="s">
        <v>2649</v>
      </c>
    </row>
    <row r="315" spans="1:16" hidden="1" outlineLevel="1" x14ac:dyDescent="0.2">
      <c r="A315" s="37" t="s">
        <v>3453</v>
      </c>
      <c r="B315" s="37" t="s">
        <v>135</v>
      </c>
      <c r="C315" s="37" t="s">
        <v>33</v>
      </c>
      <c r="D315" s="37" t="s">
        <v>2649</v>
      </c>
    </row>
    <row r="316" spans="1:16" hidden="1" outlineLevel="1" x14ac:dyDescent="0.2">
      <c r="A316" s="37" t="s">
        <v>3454</v>
      </c>
      <c r="B316" s="37" t="s">
        <v>137</v>
      </c>
      <c r="C316" s="37" t="s">
        <v>33</v>
      </c>
      <c r="D316" s="37" t="s">
        <v>2649</v>
      </c>
    </row>
    <row r="317" spans="1:16" hidden="1" outlineLevel="1" x14ac:dyDescent="0.2">
      <c r="A317" s="52" t="s">
        <v>3455</v>
      </c>
      <c r="B317" s="52" t="s">
        <v>148</v>
      </c>
      <c r="C317" s="52" t="s">
        <v>3456</v>
      </c>
      <c r="D317" s="52" t="s">
        <v>2649</v>
      </c>
      <c r="E317" s="53">
        <f>ROUND(SUM(E318,E319,E322,E321),3)</f>
        <v>0</v>
      </c>
      <c r="F317" s="54"/>
      <c r="G317" s="53">
        <f>ROUND(SUM(G318,G319,G322,G321),3)</f>
        <v>0</v>
      </c>
      <c r="H317" s="54"/>
      <c r="I317" s="53">
        <f>ROUND(SUM(I318,I319,I322,I321),3)</f>
        <v>0</v>
      </c>
      <c r="J317" s="54"/>
      <c r="K317" s="53">
        <f>ROUND(SUM(K318,K319,K322,K321),3)</f>
        <v>0</v>
      </c>
      <c r="L317" s="54"/>
      <c r="M317" s="53">
        <f>ROUND(SUM(M318,M319,M322,M321),3)</f>
        <v>0</v>
      </c>
      <c r="N317" s="54"/>
      <c r="O317" s="53">
        <f>ROUND(SUM(O318,O319,O322,O321),3)</f>
        <v>0</v>
      </c>
      <c r="P317" s="54"/>
    </row>
    <row r="318" spans="1:16" hidden="1" outlineLevel="1" x14ac:dyDescent="0.2">
      <c r="A318" s="37" t="s">
        <v>3457</v>
      </c>
      <c r="B318" s="37" t="s">
        <v>151</v>
      </c>
      <c r="C318" s="37" t="s">
        <v>33</v>
      </c>
      <c r="D318" s="37" t="s">
        <v>2649</v>
      </c>
    </row>
    <row r="319" spans="1:16" hidden="1" outlineLevel="1" x14ac:dyDescent="0.2">
      <c r="A319" s="37" t="s">
        <v>3458</v>
      </c>
      <c r="B319" s="37" t="s">
        <v>153</v>
      </c>
      <c r="C319" s="37" t="s">
        <v>33</v>
      </c>
      <c r="D319" s="37" t="s">
        <v>2649</v>
      </c>
    </row>
    <row r="320" spans="1:16" hidden="1" outlineLevel="1" x14ac:dyDescent="0.2">
      <c r="A320" s="37" t="s">
        <v>3459</v>
      </c>
      <c r="B320" s="37" t="s">
        <v>155</v>
      </c>
      <c r="C320" s="37" t="s">
        <v>33</v>
      </c>
      <c r="D320" s="37" t="s">
        <v>2649</v>
      </c>
    </row>
    <row r="321" spans="1:4" hidden="1" outlineLevel="1" x14ac:dyDescent="0.2">
      <c r="A321" s="37" t="s">
        <v>3460</v>
      </c>
      <c r="B321" s="37" t="s">
        <v>157</v>
      </c>
      <c r="C321" s="37" t="s">
        <v>33</v>
      </c>
      <c r="D321" s="37" t="s">
        <v>2649</v>
      </c>
    </row>
    <row r="322" spans="1:4" hidden="1" outlineLevel="1" x14ac:dyDescent="0.2">
      <c r="A322" s="37" t="s">
        <v>3461</v>
      </c>
      <c r="B322" s="37" t="s">
        <v>159</v>
      </c>
      <c r="C322" s="37" t="s">
        <v>33</v>
      </c>
      <c r="D322" s="37" t="s">
        <v>2649</v>
      </c>
    </row>
    <row r="323" spans="1:4" collapsed="1" x14ac:dyDescent="0.2"/>
  </sheetData>
  <conditionalFormatting sqref="E89">
    <cfRule type="expression" dxfId="179" priority="1" stopIfTrue="1">
      <formula>E89&lt;&gt;ROUND(SUM(E83,E84,-E85,-E86,-E87,-E88),3)</formula>
    </cfRule>
  </conditionalFormatting>
  <conditionalFormatting sqref="G89">
    <cfRule type="expression" dxfId="178" priority="2" stopIfTrue="1">
      <formula>G89&lt;&gt;ROUND(SUM(G83,G84,-G85,-G86,-G87,-G88),3)</formula>
    </cfRule>
  </conditionalFormatting>
  <conditionalFormatting sqref="I89">
    <cfRule type="expression" dxfId="177" priority="3" stopIfTrue="1">
      <formula>I89&lt;&gt;ROUND(SUM(I83,I84,-I85,-I86,-I87,-I88),3)</formula>
    </cfRule>
  </conditionalFormatting>
  <conditionalFormatting sqref="K89">
    <cfRule type="expression" dxfId="176" priority="4" stopIfTrue="1">
      <formula>K89&lt;&gt;ROUND(SUM(K83,K84,-K85,-K86,-K87,-K88),3)</formula>
    </cfRule>
  </conditionalFormatting>
  <conditionalFormatting sqref="M89">
    <cfRule type="expression" dxfId="175" priority="5" stopIfTrue="1">
      <formula>M89&lt;&gt;ROUND(SUM(M83,M84,-M85,-M86,-M87,-M88),3)</formula>
    </cfRule>
  </conditionalFormatting>
  <conditionalFormatting sqref="O89">
    <cfRule type="expression" dxfId="174" priority="6" stopIfTrue="1">
      <formula>O89&lt;&gt;ROUND(SUM(O83,O84,-O85,-O86,-O87,-O88),3)</formula>
    </cfRule>
  </conditionalFormatting>
  <conditionalFormatting sqref="E197">
    <cfRule type="expression" dxfId="173" priority="7" stopIfTrue="1">
      <formula>E197&lt;&gt;ROUND(SUM(E193,E194,-E195,-E196),3)</formula>
    </cfRule>
  </conditionalFormatting>
  <conditionalFormatting sqref="G197">
    <cfRule type="expression" dxfId="172" priority="8" stopIfTrue="1">
      <formula>G197&lt;&gt;ROUND(SUM(G193,G194,-G195,-G196),3)</formula>
    </cfRule>
  </conditionalFormatting>
  <conditionalFormatting sqref="I197">
    <cfRule type="expression" dxfId="171" priority="9" stopIfTrue="1">
      <formula>I197&lt;&gt;ROUND(SUM(I193,I194,-I195,-I196),3)</formula>
    </cfRule>
  </conditionalFormatting>
  <conditionalFormatting sqref="K197">
    <cfRule type="expression" dxfId="170" priority="10" stopIfTrue="1">
      <formula>K197&lt;&gt;ROUND(SUM(K193,K194,-K195,-K196),3)</formula>
    </cfRule>
  </conditionalFormatting>
  <conditionalFormatting sqref="M197">
    <cfRule type="expression" dxfId="169" priority="11" stopIfTrue="1">
      <formula>M197&lt;&gt;ROUND(SUM(M193,M194,-M195,-M196),3)</formula>
    </cfRule>
  </conditionalFormatting>
  <conditionalFormatting sqref="O197">
    <cfRule type="expression" dxfId="168" priority="12" stopIfTrue="1">
      <formula>O197&lt;&gt;ROUND(SUM(O193,O194,-O195,-O196),3)</formula>
    </cfRule>
  </conditionalFormatting>
  <conditionalFormatting sqref="E260">
    <cfRule type="expression" dxfId="167" priority="13" stopIfTrue="1">
      <formula>E260&lt;&gt;ROUND(SUM(E261,E269),3)</formula>
    </cfRule>
  </conditionalFormatting>
  <conditionalFormatting sqref="G260">
    <cfRule type="expression" dxfId="166" priority="14" stopIfTrue="1">
      <formula>G260&lt;&gt;ROUND(SUM(G261,G269),3)</formula>
    </cfRule>
  </conditionalFormatting>
  <conditionalFormatting sqref="I260">
    <cfRule type="expression" dxfId="165" priority="15" stopIfTrue="1">
      <formula>I260&lt;&gt;ROUND(SUM(I261,I269),3)</formula>
    </cfRule>
  </conditionalFormatting>
  <conditionalFormatting sqref="K260">
    <cfRule type="expression" dxfId="164" priority="16" stopIfTrue="1">
      <formula>K260&lt;&gt;ROUND(SUM(K261,K269),3)</formula>
    </cfRule>
  </conditionalFormatting>
  <conditionalFormatting sqref="M260">
    <cfRule type="expression" dxfId="163" priority="17" stopIfTrue="1">
      <formula>M260&lt;&gt;ROUND(SUM(M261,M269),3)</formula>
    </cfRule>
  </conditionalFormatting>
  <conditionalFormatting sqref="O260">
    <cfRule type="expression" dxfId="162" priority="18" stopIfTrue="1">
      <formula>O260&lt;&gt;ROUND(SUM(O261,O269),3)</formula>
    </cfRule>
  </conditionalFormatting>
  <conditionalFormatting sqref="E292">
    <cfRule type="expression" dxfId="161" priority="19" stopIfTrue="1">
      <formula>E292&lt;&gt;ROUND(SUM(E293,E301),3)</formula>
    </cfRule>
  </conditionalFormatting>
  <conditionalFormatting sqref="G292">
    <cfRule type="expression" dxfId="160" priority="20" stopIfTrue="1">
      <formula>G292&lt;&gt;ROUND(SUM(G293,G301),3)</formula>
    </cfRule>
  </conditionalFormatting>
  <conditionalFormatting sqref="I292">
    <cfRule type="expression" dxfId="159" priority="21" stopIfTrue="1">
      <formula>I292&lt;&gt;ROUND(SUM(I293,I301),3)</formula>
    </cfRule>
  </conditionalFormatting>
  <conditionalFormatting sqref="K292">
    <cfRule type="expression" dxfId="158" priority="22" stopIfTrue="1">
      <formula>K292&lt;&gt;ROUND(SUM(K293,K301),3)</formula>
    </cfRule>
  </conditionalFormatting>
  <conditionalFormatting sqref="M292">
    <cfRule type="expression" dxfId="157" priority="23" stopIfTrue="1">
      <formula>M292&lt;&gt;ROUND(SUM(M293,M301),3)</formula>
    </cfRule>
  </conditionalFormatting>
  <conditionalFormatting sqref="O292">
    <cfRule type="expression" dxfId="156" priority="24" stopIfTrue="1">
      <formula>O292&lt;&gt;ROUND(SUM(O293,O301),3)</formula>
    </cfRule>
  </conditionalFormatting>
  <hyperlinks>
    <hyperlink ref="A1" location="Navigation!A1" display="Back to 'Navigation'" xr:uid="{31767B3E-A342-4BA4-9364-E4D9E4A7CAD5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01923-AF48-4F96-B933-4B42F9F452C4}">
  <sheetPr codeName="REN">
    <tabColor rgb="FF548235"/>
  </sheetPr>
  <dimension ref="A1:P639"/>
  <sheetViews>
    <sheetView workbookViewId="0">
      <pane xSplit="3" ySplit="1" topLeftCell="D2" activePane="bottomRight" state="frozenSplit"/>
      <selection pane="topRight" activeCell="D1" sqref="D1"/>
      <selection pane="bottomLeft" activeCell="A2" sqref="A2"/>
      <selection pane="bottomRight" activeCell="E3" sqref="E3"/>
    </sheetView>
  </sheetViews>
  <sheetFormatPr defaultRowHeight="12" outlineLevelRow="1" x14ac:dyDescent="0.2"/>
  <cols>
    <col min="1" max="1" width="9.7109375" style="37" customWidth="1"/>
    <col min="2" max="2" width="50.7109375" style="37" customWidth="1"/>
    <col min="3" max="4" width="5.7109375" style="37" customWidth="1"/>
    <col min="5" max="5" width="10.7109375" style="38" customWidth="1"/>
    <col min="6" max="6" width="2.7109375" style="38" customWidth="1"/>
    <col min="7" max="7" width="10.7109375" style="38" customWidth="1"/>
    <col min="8" max="8" width="2.7109375" style="38" customWidth="1"/>
    <col min="9" max="9" width="10.7109375" style="38" customWidth="1"/>
    <col min="10" max="10" width="2.7109375" style="38" customWidth="1"/>
    <col min="11" max="11" width="10.7109375" style="38" customWidth="1"/>
    <col min="12" max="12" width="2.7109375" style="38" customWidth="1"/>
    <col min="13" max="13" width="10.7109375" style="38" customWidth="1"/>
    <col min="14" max="14" width="2.7109375" style="38" customWidth="1"/>
    <col min="15" max="15" width="10.7109375" style="38" customWidth="1"/>
    <col min="16" max="16" width="2.7109375" style="38" customWidth="1"/>
    <col min="17" max="16384" width="9.140625" style="37"/>
  </cols>
  <sheetData>
    <row r="1" spans="1:16" x14ac:dyDescent="0.2">
      <c r="A1" s="36" t="s">
        <v>1150</v>
      </c>
    </row>
    <row r="2" spans="1:16" ht="16.5" x14ac:dyDescent="0.3">
      <c r="A2" s="41" t="s">
        <v>3462</v>
      </c>
      <c r="B2" s="41"/>
      <c r="C2" s="41"/>
      <c r="D2" s="41" t="s">
        <v>29</v>
      </c>
      <c r="E2" s="42">
        <v>2018</v>
      </c>
      <c r="F2" s="42" t="s">
        <v>30</v>
      </c>
      <c r="G2" s="42">
        <v>2019</v>
      </c>
      <c r="H2" s="42" t="s">
        <v>30</v>
      </c>
      <c r="I2" s="42">
        <v>2020</v>
      </c>
      <c r="J2" s="42" t="s">
        <v>30</v>
      </c>
      <c r="K2" s="42">
        <v>2021</v>
      </c>
      <c r="L2" s="42" t="s">
        <v>30</v>
      </c>
      <c r="M2" s="42">
        <v>2022</v>
      </c>
      <c r="N2" s="42" t="s">
        <v>30</v>
      </c>
      <c r="O2" s="42">
        <v>2023</v>
      </c>
      <c r="P2" s="42" t="s">
        <v>30</v>
      </c>
    </row>
    <row r="3" spans="1:16" x14ac:dyDescent="0.2">
      <c r="A3" s="37" t="s">
        <v>3463</v>
      </c>
      <c r="B3" s="37" t="s">
        <v>32</v>
      </c>
      <c r="C3" s="37" t="s">
        <v>33</v>
      </c>
      <c r="D3" s="37" t="s">
        <v>3464</v>
      </c>
    </row>
    <row r="4" spans="1:16" x14ac:dyDescent="0.2">
      <c r="A4" s="37" t="s">
        <v>3465</v>
      </c>
      <c r="B4" s="37" t="s">
        <v>38</v>
      </c>
      <c r="C4" s="37" t="s">
        <v>33</v>
      </c>
      <c r="D4" s="37" t="s">
        <v>3464</v>
      </c>
    </row>
    <row r="5" spans="1:16" x14ac:dyDescent="0.2">
      <c r="A5" s="37" t="s">
        <v>3466</v>
      </c>
      <c r="B5" s="37" t="s">
        <v>40</v>
      </c>
      <c r="C5" s="37" t="s">
        <v>33</v>
      </c>
      <c r="D5" s="37" t="s">
        <v>3464</v>
      </c>
    </row>
    <row r="6" spans="1:16" x14ac:dyDescent="0.2">
      <c r="A6" s="37" t="s">
        <v>3467</v>
      </c>
      <c r="B6" s="37" t="s">
        <v>44</v>
      </c>
      <c r="C6" s="37" t="s">
        <v>33</v>
      </c>
      <c r="D6" s="37" t="s">
        <v>3464</v>
      </c>
    </row>
    <row r="7" spans="1:16" x14ac:dyDescent="0.2">
      <c r="A7" s="43" t="s">
        <v>3468</v>
      </c>
      <c r="B7" s="43" t="s">
        <v>46</v>
      </c>
      <c r="C7" s="43" t="s">
        <v>3469</v>
      </c>
      <c r="D7" s="43" t="s">
        <v>3464</v>
      </c>
      <c r="E7" s="44">
        <f>ROUND(SUM(E3,E4,-E5,-E6),3)</f>
        <v>0</v>
      </c>
      <c r="F7" s="45"/>
      <c r="G7" s="44">
        <f>ROUND(SUM(G3,G4,-G5,-G6),3)</f>
        <v>0</v>
      </c>
      <c r="H7" s="45"/>
      <c r="I7" s="44">
        <f>ROUND(SUM(I3,I4,-I5,-I6),3)</f>
        <v>0</v>
      </c>
      <c r="J7" s="45"/>
      <c r="K7" s="44">
        <f>ROUND(SUM(K3,K4,-K5,-K6),3)</f>
        <v>0</v>
      </c>
      <c r="L7" s="45"/>
      <c r="M7" s="44">
        <f>ROUND(SUM(M3,M4,-M5,-M6),3)</f>
        <v>0</v>
      </c>
      <c r="N7" s="45"/>
      <c r="O7" s="44">
        <f>ROUND(SUM(O3,O4,-O5,-O6),3)</f>
        <v>0</v>
      </c>
      <c r="P7" s="45"/>
    </row>
    <row r="8" spans="1:16" x14ac:dyDescent="0.2">
      <c r="A8" s="49" t="s">
        <v>3470</v>
      </c>
      <c r="B8" s="49" t="s">
        <v>49</v>
      </c>
      <c r="C8" s="49" t="s">
        <v>3471</v>
      </c>
      <c r="D8" s="49" t="s">
        <v>3464</v>
      </c>
      <c r="E8" s="50">
        <f>ROUND(SUM(-E9,-E19,E7,-E25),3)</f>
        <v>0</v>
      </c>
      <c r="F8" s="51"/>
      <c r="G8" s="50">
        <f>ROUND(SUM(-G9,-G19,G7,-G25),3)</f>
        <v>0</v>
      </c>
      <c r="H8" s="51"/>
      <c r="I8" s="50">
        <f>ROUND(SUM(-I9,-I19,I7,-I25),3)</f>
        <v>0</v>
      </c>
      <c r="J8" s="51"/>
      <c r="K8" s="50">
        <f>ROUND(SUM(-K9,-K19,K7,-K25),3)</f>
        <v>0</v>
      </c>
      <c r="L8" s="51"/>
      <c r="M8" s="50">
        <f>ROUND(SUM(-M9,-M19,M7,-M25),3)</f>
        <v>0</v>
      </c>
      <c r="N8" s="51"/>
      <c r="O8" s="50">
        <f>ROUND(SUM(-O9,-O19,O7,-O25),3)</f>
        <v>0</v>
      </c>
      <c r="P8" s="51"/>
    </row>
    <row r="9" spans="1:16" x14ac:dyDescent="0.2">
      <c r="A9" s="49" t="s">
        <v>3472</v>
      </c>
      <c r="B9" s="49" t="s">
        <v>52</v>
      </c>
      <c r="C9" s="49" t="s">
        <v>3473</v>
      </c>
      <c r="D9" s="49" t="s">
        <v>3464</v>
      </c>
      <c r="E9" s="50">
        <f>ROUND(SUM(E17,E10,E18),3)</f>
        <v>0</v>
      </c>
      <c r="F9" s="51"/>
      <c r="G9" s="50">
        <f>ROUND(SUM(G17,G10,G18),3)</f>
        <v>0</v>
      </c>
      <c r="H9" s="51"/>
      <c r="I9" s="50">
        <f>ROUND(SUM(I17,I10,I18),3)</f>
        <v>0</v>
      </c>
      <c r="J9" s="51"/>
      <c r="K9" s="50">
        <f>ROUND(SUM(K17,K10,K18),3)</f>
        <v>0</v>
      </c>
      <c r="L9" s="51"/>
      <c r="M9" s="50">
        <f>ROUND(SUM(M17,M10,M18),3)</f>
        <v>0</v>
      </c>
      <c r="N9" s="51"/>
      <c r="O9" s="50">
        <f>ROUND(SUM(O17,O10,O18),3)</f>
        <v>0</v>
      </c>
      <c r="P9" s="51"/>
    </row>
    <row r="10" spans="1:16" x14ac:dyDescent="0.2">
      <c r="A10" s="52" t="s">
        <v>3474</v>
      </c>
      <c r="B10" s="52" t="s">
        <v>55</v>
      </c>
      <c r="C10" s="52" t="s">
        <v>33</v>
      </c>
      <c r="D10" s="52" t="s">
        <v>3464</v>
      </c>
      <c r="E10" s="53">
        <f>ROUND(SUM(E11,E12,E13,E14,E15,E16),3)</f>
        <v>0</v>
      </c>
      <c r="F10" s="54"/>
      <c r="G10" s="53">
        <f>ROUND(SUM(G11,G12,G13,G14,G15,G16),3)</f>
        <v>0</v>
      </c>
      <c r="H10" s="54"/>
      <c r="I10" s="53">
        <f>ROUND(SUM(I11,I12,I13,I14,I15,I16),3)</f>
        <v>0</v>
      </c>
      <c r="J10" s="54"/>
      <c r="K10" s="53">
        <f>ROUND(SUM(K11,K12,K13,K14,K15,K16),3)</f>
        <v>0</v>
      </c>
      <c r="L10" s="54"/>
      <c r="M10" s="53">
        <f>ROUND(SUM(M11,M12,M13,M14,M15,M16),3)</f>
        <v>0</v>
      </c>
      <c r="N10" s="54"/>
      <c r="O10" s="53">
        <f>ROUND(SUM(O11,O12,O13,O14,O15,O16),3)</f>
        <v>0</v>
      </c>
      <c r="P10" s="54"/>
    </row>
    <row r="11" spans="1:16" x14ac:dyDescent="0.2">
      <c r="A11" s="37" t="s">
        <v>3475</v>
      </c>
      <c r="B11" s="37" t="s">
        <v>57</v>
      </c>
      <c r="C11" s="37" t="s">
        <v>33</v>
      </c>
      <c r="D11" s="37" t="s">
        <v>3464</v>
      </c>
    </row>
    <row r="12" spans="1:16" x14ac:dyDescent="0.2">
      <c r="A12" s="37" t="s">
        <v>3476</v>
      </c>
      <c r="B12" s="37" t="s">
        <v>59</v>
      </c>
      <c r="C12" s="37" t="s">
        <v>33</v>
      </c>
      <c r="D12" s="37" t="s">
        <v>3464</v>
      </c>
    </row>
    <row r="13" spans="1:16" x14ac:dyDescent="0.2">
      <c r="A13" s="37" t="s">
        <v>3477</v>
      </c>
      <c r="B13" s="37" t="s">
        <v>61</v>
      </c>
      <c r="C13" s="37" t="s">
        <v>33</v>
      </c>
      <c r="D13" s="37" t="s">
        <v>3464</v>
      </c>
    </row>
    <row r="14" spans="1:16" x14ac:dyDescent="0.2">
      <c r="A14" s="37" t="s">
        <v>3478</v>
      </c>
      <c r="B14" s="37" t="s">
        <v>63</v>
      </c>
      <c r="C14" s="37" t="s">
        <v>33</v>
      </c>
      <c r="D14" s="37" t="s">
        <v>3464</v>
      </c>
    </row>
    <row r="15" spans="1:16" x14ac:dyDescent="0.2">
      <c r="A15" s="37" t="s">
        <v>3479</v>
      </c>
      <c r="B15" s="37" t="s">
        <v>65</v>
      </c>
      <c r="C15" s="37" t="s">
        <v>33</v>
      </c>
      <c r="D15" s="37" t="s">
        <v>3464</v>
      </c>
    </row>
    <row r="16" spans="1:16" x14ac:dyDescent="0.2">
      <c r="A16" s="37" t="s">
        <v>3480</v>
      </c>
      <c r="B16" s="37" t="s">
        <v>67</v>
      </c>
      <c r="C16" s="37" t="s">
        <v>33</v>
      </c>
      <c r="D16" s="37" t="s">
        <v>3464</v>
      </c>
    </row>
    <row r="17" spans="1:16" x14ac:dyDescent="0.2">
      <c r="A17" s="37" t="s">
        <v>3481</v>
      </c>
      <c r="B17" s="37" t="s">
        <v>3482</v>
      </c>
      <c r="C17" s="37" t="s">
        <v>33</v>
      </c>
      <c r="D17" s="37" t="s">
        <v>3464</v>
      </c>
    </row>
    <row r="18" spans="1:16" x14ac:dyDescent="0.2">
      <c r="A18" s="37" t="s">
        <v>3483</v>
      </c>
      <c r="B18" s="37" t="s">
        <v>79</v>
      </c>
      <c r="C18" s="37" t="s">
        <v>33</v>
      </c>
      <c r="D18" s="37" t="s">
        <v>3464</v>
      </c>
    </row>
    <row r="19" spans="1:16" x14ac:dyDescent="0.2">
      <c r="A19" s="52" t="s">
        <v>3484</v>
      </c>
      <c r="B19" s="52" t="s">
        <v>81</v>
      </c>
      <c r="C19" s="52" t="s">
        <v>3485</v>
      </c>
      <c r="D19" s="52" t="s">
        <v>3464</v>
      </c>
      <c r="E19" s="53">
        <f>ROUND(SUM(E20,E21,E22,E24,E23),3)</f>
        <v>0</v>
      </c>
      <c r="F19" s="54"/>
      <c r="G19" s="53">
        <f>ROUND(SUM(G20,G21,G22,G24,G23),3)</f>
        <v>0</v>
      </c>
      <c r="H19" s="54"/>
      <c r="I19" s="53">
        <f>ROUND(SUM(I20,I21,I22,I24,I23),3)</f>
        <v>0</v>
      </c>
      <c r="J19" s="54"/>
      <c r="K19" s="53">
        <f>ROUND(SUM(K20,K21,K22,K24,K23),3)</f>
        <v>0</v>
      </c>
      <c r="L19" s="54"/>
      <c r="M19" s="53">
        <f>ROUND(SUM(M20,M21,M22,M24,M23),3)</f>
        <v>0</v>
      </c>
      <c r="N19" s="54"/>
      <c r="O19" s="53">
        <f>ROUND(SUM(O20,O21,O22,O24,O23),3)</f>
        <v>0</v>
      </c>
      <c r="P19" s="54"/>
    </row>
    <row r="20" spans="1:16" x14ac:dyDescent="0.2">
      <c r="A20" s="37" t="s">
        <v>3486</v>
      </c>
      <c r="B20" s="37" t="s">
        <v>73</v>
      </c>
      <c r="C20" s="37" t="s">
        <v>33</v>
      </c>
      <c r="D20" s="37" t="s">
        <v>3464</v>
      </c>
    </row>
    <row r="21" spans="1:16" x14ac:dyDescent="0.2">
      <c r="A21" s="37" t="s">
        <v>3487</v>
      </c>
      <c r="B21" s="37" t="s">
        <v>90</v>
      </c>
      <c r="C21" s="37" t="s">
        <v>33</v>
      </c>
      <c r="D21" s="37" t="s">
        <v>3464</v>
      </c>
    </row>
    <row r="22" spans="1:16" x14ac:dyDescent="0.2">
      <c r="A22" s="37" t="s">
        <v>3488</v>
      </c>
      <c r="B22" s="37" t="s">
        <v>92</v>
      </c>
      <c r="C22" s="37" t="s">
        <v>33</v>
      </c>
      <c r="D22" s="37" t="s">
        <v>3464</v>
      </c>
    </row>
    <row r="23" spans="1:16" x14ac:dyDescent="0.2">
      <c r="A23" s="37" t="s">
        <v>3489</v>
      </c>
      <c r="B23" s="37" t="s">
        <v>3177</v>
      </c>
      <c r="C23" s="37" t="s">
        <v>33</v>
      </c>
      <c r="D23" s="37" t="s">
        <v>3464</v>
      </c>
    </row>
    <row r="24" spans="1:16" x14ac:dyDescent="0.2">
      <c r="A24" s="37" t="s">
        <v>3490</v>
      </c>
      <c r="B24" s="37" t="s">
        <v>96</v>
      </c>
      <c r="C24" s="37" t="s">
        <v>33</v>
      </c>
      <c r="D24" s="37" t="s">
        <v>3464</v>
      </c>
    </row>
    <row r="25" spans="1:16" x14ac:dyDescent="0.2">
      <c r="A25" s="43" t="s">
        <v>3491</v>
      </c>
      <c r="B25" s="43" t="s">
        <v>100</v>
      </c>
      <c r="C25" s="43" t="s">
        <v>3492</v>
      </c>
      <c r="D25" s="43" t="s">
        <v>3464</v>
      </c>
      <c r="E25" s="44">
        <f>ROUND(SUM(E27,E42,E44),3)</f>
        <v>0</v>
      </c>
      <c r="F25" s="45"/>
      <c r="G25" s="44">
        <f>ROUND(SUM(G27,G42,G44),3)</f>
        <v>0</v>
      </c>
      <c r="H25" s="45"/>
      <c r="I25" s="44">
        <f>ROUND(SUM(I27,I42,I44),3)</f>
        <v>0</v>
      </c>
      <c r="J25" s="45"/>
      <c r="K25" s="44">
        <f>ROUND(SUM(K27,K42,K44),3)</f>
        <v>0</v>
      </c>
      <c r="L25" s="45"/>
      <c r="M25" s="44">
        <f>ROUND(SUM(M27,M42,M44),3)</f>
        <v>0</v>
      </c>
      <c r="N25" s="45"/>
      <c r="O25" s="44">
        <f>ROUND(SUM(O27,O42,O44),3)</f>
        <v>0</v>
      </c>
      <c r="P25" s="45"/>
    </row>
    <row r="26" spans="1:16" x14ac:dyDescent="0.2">
      <c r="A26" s="49" t="s">
        <v>3493</v>
      </c>
      <c r="B26" s="49" t="s">
        <v>105</v>
      </c>
      <c r="C26" s="49" t="s">
        <v>3492</v>
      </c>
      <c r="D26" s="49" t="s">
        <v>3464</v>
      </c>
      <c r="E26" s="50">
        <f>ROUND(SUM(E27,E42,E44),3)</f>
        <v>0</v>
      </c>
      <c r="F26" s="51"/>
      <c r="G26" s="50">
        <f>ROUND(SUM(G27,G42,G44),3)</f>
        <v>0</v>
      </c>
      <c r="H26" s="51"/>
      <c r="I26" s="50">
        <f>ROUND(SUM(I27,I42,I44),3)</f>
        <v>0</v>
      </c>
      <c r="J26" s="51"/>
      <c r="K26" s="50">
        <f>ROUND(SUM(K27,K42,K44),3)</f>
        <v>0</v>
      </c>
      <c r="L26" s="51"/>
      <c r="M26" s="50">
        <f>ROUND(SUM(M27,M42,M44),3)</f>
        <v>0</v>
      </c>
      <c r="N26" s="51"/>
      <c r="O26" s="50">
        <f>ROUND(SUM(O27,O42,O44),3)</f>
        <v>0</v>
      </c>
      <c r="P26" s="51"/>
    </row>
    <row r="27" spans="1:16" x14ac:dyDescent="0.2">
      <c r="A27" s="52" t="s">
        <v>3494</v>
      </c>
      <c r="B27" s="52" t="s">
        <v>108</v>
      </c>
      <c r="C27" s="52" t="s">
        <v>3495</v>
      </c>
      <c r="D27" s="52" t="s">
        <v>3464</v>
      </c>
      <c r="E27" s="53">
        <f>ROUND(SUM(E28,E29,E30),3)</f>
        <v>0</v>
      </c>
      <c r="F27" s="54"/>
      <c r="G27" s="53">
        <f>ROUND(SUM(G28,G29,G30),3)</f>
        <v>0</v>
      </c>
      <c r="H27" s="54"/>
      <c r="I27" s="53">
        <f>ROUND(SUM(I28,I29,I30),3)</f>
        <v>0</v>
      </c>
      <c r="J27" s="54"/>
      <c r="K27" s="53">
        <f>ROUND(SUM(K28,K29,K30),3)</f>
        <v>0</v>
      </c>
      <c r="L27" s="54"/>
      <c r="M27" s="53">
        <f>ROUND(SUM(M28,M29,M30),3)</f>
        <v>0</v>
      </c>
      <c r="N27" s="54"/>
      <c r="O27" s="53">
        <f>ROUND(SUM(O28,O29,O30),3)</f>
        <v>0</v>
      </c>
      <c r="P27" s="54"/>
    </row>
    <row r="28" spans="1:16" x14ac:dyDescent="0.2">
      <c r="A28" s="37" t="s">
        <v>3496</v>
      </c>
      <c r="B28" s="37" t="s">
        <v>111</v>
      </c>
      <c r="C28" s="37" t="s">
        <v>33</v>
      </c>
      <c r="D28" s="37" t="s">
        <v>3464</v>
      </c>
    </row>
    <row r="29" spans="1:16" x14ac:dyDescent="0.2">
      <c r="A29" s="37" t="s">
        <v>3497</v>
      </c>
      <c r="B29" s="37" t="s">
        <v>113</v>
      </c>
      <c r="C29" s="37" t="s">
        <v>33</v>
      </c>
      <c r="D29" s="37" t="s">
        <v>3464</v>
      </c>
    </row>
    <row r="30" spans="1:16" x14ac:dyDescent="0.2">
      <c r="A30" s="52" t="s">
        <v>3498</v>
      </c>
      <c r="B30" s="52" t="s">
        <v>115</v>
      </c>
      <c r="C30" s="52" t="s">
        <v>33</v>
      </c>
      <c r="D30" s="52" t="s">
        <v>3464</v>
      </c>
      <c r="E30" s="53">
        <f>ROUND(SUM(E31,E32,E33,E34,E35,E36,E37,E38,E39,E40,E41),3)</f>
        <v>0</v>
      </c>
      <c r="F30" s="54"/>
      <c r="G30" s="53">
        <f>ROUND(SUM(G31,G32,G33,G34,G35,G36,G37,G38,G39,G40,G41),3)</f>
        <v>0</v>
      </c>
      <c r="H30" s="54"/>
      <c r="I30" s="53">
        <f>ROUND(SUM(I31,I32,I33,I34,I35,I36,I37,I38,I39,I40,I41),3)</f>
        <v>0</v>
      </c>
      <c r="J30" s="54"/>
      <c r="K30" s="53">
        <f>ROUND(SUM(K31,K32,K33,K34,K35,K36,K37,K38,K39,K40,K41),3)</f>
        <v>0</v>
      </c>
      <c r="L30" s="54"/>
      <c r="M30" s="53">
        <f>ROUND(SUM(M31,M32,M33,M34,M35,M36,M37,M38,M39,M40,M41),3)</f>
        <v>0</v>
      </c>
      <c r="N30" s="54"/>
      <c r="O30" s="53">
        <f>ROUND(SUM(O31,O32,O33,O34,O35,O36,O37,O38,O39,O40,O41),3)</f>
        <v>0</v>
      </c>
      <c r="P30" s="54"/>
    </row>
    <row r="31" spans="1:16" x14ac:dyDescent="0.2">
      <c r="A31" s="37" t="s">
        <v>3499</v>
      </c>
      <c r="B31" s="37" t="s">
        <v>117</v>
      </c>
      <c r="C31" s="37" t="s">
        <v>33</v>
      </c>
      <c r="D31" s="37" t="s">
        <v>3464</v>
      </c>
    </row>
    <row r="32" spans="1:16" x14ac:dyDescent="0.2">
      <c r="A32" s="37" t="s">
        <v>3500</v>
      </c>
      <c r="B32" s="37" t="s">
        <v>119</v>
      </c>
      <c r="C32" s="37" t="s">
        <v>33</v>
      </c>
      <c r="D32" s="37" t="s">
        <v>3464</v>
      </c>
    </row>
    <row r="33" spans="1:16" x14ac:dyDescent="0.2">
      <c r="A33" s="37" t="s">
        <v>3501</v>
      </c>
      <c r="B33" s="37" t="s">
        <v>121</v>
      </c>
      <c r="C33" s="37" t="s">
        <v>33</v>
      </c>
      <c r="D33" s="37" t="s">
        <v>3464</v>
      </c>
    </row>
    <row r="34" spans="1:16" x14ac:dyDescent="0.2">
      <c r="A34" s="37" t="s">
        <v>3502</v>
      </c>
      <c r="B34" s="37" t="s">
        <v>123</v>
      </c>
      <c r="C34" s="37" t="s">
        <v>33</v>
      </c>
      <c r="D34" s="37" t="s">
        <v>3464</v>
      </c>
    </row>
    <row r="35" spans="1:16" x14ac:dyDescent="0.2">
      <c r="A35" s="37" t="s">
        <v>3503</v>
      </c>
      <c r="B35" s="37" t="s">
        <v>125</v>
      </c>
      <c r="C35" s="37" t="s">
        <v>33</v>
      </c>
      <c r="D35" s="37" t="s">
        <v>3464</v>
      </c>
    </row>
    <row r="36" spans="1:16" x14ac:dyDescent="0.2">
      <c r="A36" s="37" t="s">
        <v>3504</v>
      </c>
      <c r="B36" s="37" t="s">
        <v>127</v>
      </c>
      <c r="C36" s="37" t="s">
        <v>33</v>
      </c>
      <c r="D36" s="37" t="s">
        <v>3464</v>
      </c>
    </row>
    <row r="37" spans="1:16" x14ac:dyDescent="0.2">
      <c r="A37" s="37" t="s">
        <v>3505</v>
      </c>
      <c r="B37" s="37" t="s">
        <v>129</v>
      </c>
      <c r="C37" s="37" t="s">
        <v>33</v>
      </c>
      <c r="D37" s="37" t="s">
        <v>3464</v>
      </c>
    </row>
    <row r="38" spans="1:16" x14ac:dyDescent="0.2">
      <c r="A38" s="37" t="s">
        <v>3506</v>
      </c>
      <c r="B38" s="37" t="s">
        <v>131</v>
      </c>
      <c r="C38" s="37" t="s">
        <v>33</v>
      </c>
      <c r="D38" s="37" t="s">
        <v>3464</v>
      </c>
    </row>
    <row r="39" spans="1:16" x14ac:dyDescent="0.2">
      <c r="A39" s="37" t="s">
        <v>3507</v>
      </c>
      <c r="B39" s="37" t="s">
        <v>133</v>
      </c>
      <c r="C39" s="37" t="s">
        <v>33</v>
      </c>
      <c r="D39" s="37" t="s">
        <v>3464</v>
      </c>
    </row>
    <row r="40" spans="1:16" x14ac:dyDescent="0.2">
      <c r="A40" s="37" t="s">
        <v>3508</v>
      </c>
      <c r="B40" s="37" t="s">
        <v>135</v>
      </c>
      <c r="C40" s="37" t="s">
        <v>33</v>
      </c>
      <c r="D40" s="37" t="s">
        <v>3464</v>
      </c>
    </row>
    <row r="41" spans="1:16" x14ac:dyDescent="0.2">
      <c r="A41" s="37" t="s">
        <v>3509</v>
      </c>
      <c r="B41" s="37" t="s">
        <v>137</v>
      </c>
      <c r="C41" s="37" t="s">
        <v>33</v>
      </c>
      <c r="D41" s="37" t="s">
        <v>3464</v>
      </c>
    </row>
    <row r="42" spans="1:16" x14ac:dyDescent="0.2">
      <c r="A42" s="52" t="s">
        <v>3510</v>
      </c>
      <c r="B42" s="52" t="s">
        <v>139</v>
      </c>
      <c r="C42" s="52" t="s">
        <v>3511</v>
      </c>
      <c r="D42" s="52" t="s">
        <v>3464</v>
      </c>
      <c r="E42" s="53">
        <f>ROUND(SUM(E43),3)</f>
        <v>0</v>
      </c>
      <c r="F42" s="54"/>
      <c r="G42" s="53">
        <f>ROUND(SUM(G43),3)</f>
        <v>0</v>
      </c>
      <c r="H42" s="54"/>
      <c r="I42" s="53">
        <f>ROUND(SUM(I43),3)</f>
        <v>0</v>
      </c>
      <c r="J42" s="54"/>
      <c r="K42" s="53">
        <f>ROUND(SUM(K43),3)</f>
        <v>0</v>
      </c>
      <c r="L42" s="54"/>
      <c r="M42" s="53">
        <f>ROUND(SUM(M43),3)</f>
        <v>0</v>
      </c>
      <c r="N42" s="54"/>
      <c r="O42" s="53">
        <f>ROUND(SUM(O43),3)</f>
        <v>0</v>
      </c>
      <c r="P42" s="54"/>
    </row>
    <row r="43" spans="1:16" x14ac:dyDescent="0.2">
      <c r="A43" s="37" t="s">
        <v>3512</v>
      </c>
      <c r="B43" s="37" t="s">
        <v>146</v>
      </c>
      <c r="C43" s="37" t="s">
        <v>33</v>
      </c>
      <c r="D43" s="37" t="s">
        <v>3464</v>
      </c>
    </row>
    <row r="44" spans="1:16" x14ac:dyDescent="0.2">
      <c r="A44" s="52" t="s">
        <v>3513</v>
      </c>
      <c r="B44" s="52" t="s">
        <v>148</v>
      </c>
      <c r="C44" s="52" t="s">
        <v>3514</v>
      </c>
      <c r="D44" s="52" t="s">
        <v>3464</v>
      </c>
      <c r="E44" s="53">
        <f>ROUND(SUM(E45,E46,E49,E48),3)</f>
        <v>0</v>
      </c>
      <c r="F44" s="54"/>
      <c r="G44" s="53">
        <f>ROUND(SUM(G45,G46,G49,G48),3)</f>
        <v>0</v>
      </c>
      <c r="H44" s="54"/>
      <c r="I44" s="53">
        <f>ROUND(SUM(I45,I46,I49,I48),3)</f>
        <v>0</v>
      </c>
      <c r="J44" s="54"/>
      <c r="K44" s="53">
        <f>ROUND(SUM(K45,K46,K49,K48),3)</f>
        <v>0</v>
      </c>
      <c r="L44" s="54"/>
      <c r="M44" s="53">
        <f>ROUND(SUM(M45,M46,M49,M48),3)</f>
        <v>0</v>
      </c>
      <c r="N44" s="54"/>
      <c r="O44" s="53">
        <f>ROUND(SUM(O45,O46,O49,O48),3)</f>
        <v>0</v>
      </c>
      <c r="P44" s="54"/>
    </row>
    <row r="45" spans="1:16" x14ac:dyDescent="0.2">
      <c r="A45" s="37" t="s">
        <v>3515</v>
      </c>
      <c r="B45" s="37" t="s">
        <v>151</v>
      </c>
      <c r="C45" s="37" t="s">
        <v>33</v>
      </c>
      <c r="D45" s="37" t="s">
        <v>3464</v>
      </c>
    </row>
    <row r="46" spans="1:16" x14ac:dyDescent="0.2">
      <c r="A46" s="37" t="s">
        <v>3516</v>
      </c>
      <c r="B46" s="37" t="s">
        <v>153</v>
      </c>
      <c r="C46" s="37" t="s">
        <v>33</v>
      </c>
      <c r="D46" s="37" t="s">
        <v>3464</v>
      </c>
    </row>
    <row r="47" spans="1:16" x14ac:dyDescent="0.2">
      <c r="A47" s="37" t="s">
        <v>3517</v>
      </c>
      <c r="B47" s="37" t="s">
        <v>155</v>
      </c>
      <c r="C47" s="37" t="s">
        <v>33</v>
      </c>
      <c r="D47" s="37" t="s">
        <v>3464</v>
      </c>
    </row>
    <row r="48" spans="1:16" x14ac:dyDescent="0.2">
      <c r="A48" s="37" t="s">
        <v>3518</v>
      </c>
      <c r="B48" s="37" t="s">
        <v>157</v>
      </c>
      <c r="C48" s="37" t="s">
        <v>33</v>
      </c>
      <c r="D48" s="37" t="s">
        <v>3464</v>
      </c>
    </row>
    <row r="49" spans="1:16" x14ac:dyDescent="0.2">
      <c r="A49" s="37" t="s">
        <v>3519</v>
      </c>
      <c r="B49" s="37" t="s">
        <v>159</v>
      </c>
      <c r="C49" s="37" t="s">
        <v>33</v>
      </c>
      <c r="D49" s="37" t="s">
        <v>3464</v>
      </c>
    </row>
    <row r="50" spans="1:16" ht="16.5" x14ac:dyDescent="0.3">
      <c r="A50" s="41" t="s">
        <v>3520</v>
      </c>
      <c r="B50" s="41"/>
      <c r="C50" s="41"/>
      <c r="D50" s="41" t="s">
        <v>29</v>
      </c>
      <c r="E50" s="42">
        <v>2018</v>
      </c>
      <c r="F50" s="42" t="s">
        <v>30</v>
      </c>
      <c r="G50" s="42">
        <v>2019</v>
      </c>
      <c r="H50" s="42" t="s">
        <v>30</v>
      </c>
      <c r="I50" s="42">
        <v>2020</v>
      </c>
      <c r="J50" s="42" t="s">
        <v>30</v>
      </c>
      <c r="K50" s="42">
        <v>2021</v>
      </c>
      <c r="L50" s="42" t="s">
        <v>30</v>
      </c>
      <c r="M50" s="42">
        <v>2022</v>
      </c>
      <c r="N50" s="42" t="s">
        <v>30</v>
      </c>
      <c r="O50" s="42">
        <v>2023</v>
      </c>
      <c r="P50" s="42" t="s">
        <v>30</v>
      </c>
    </row>
    <row r="51" spans="1:16" x14ac:dyDescent="0.2">
      <c r="A51" s="37" t="s">
        <v>3521</v>
      </c>
      <c r="B51" s="37" t="s">
        <v>32</v>
      </c>
      <c r="C51" s="37" t="s">
        <v>33</v>
      </c>
      <c r="D51" s="37" t="s">
        <v>34</v>
      </c>
    </row>
    <row r="52" spans="1:16" x14ac:dyDescent="0.2">
      <c r="A52" s="37" t="s">
        <v>3522</v>
      </c>
      <c r="B52" s="37" t="s">
        <v>38</v>
      </c>
      <c r="C52" s="37" t="s">
        <v>33</v>
      </c>
      <c r="D52" s="37" t="s">
        <v>34</v>
      </c>
    </row>
    <row r="53" spans="1:16" x14ac:dyDescent="0.2">
      <c r="A53" s="37" t="s">
        <v>3523</v>
      </c>
      <c r="B53" s="37" t="s">
        <v>40</v>
      </c>
      <c r="C53" s="37" t="s">
        <v>33</v>
      </c>
      <c r="D53" s="37" t="s">
        <v>34</v>
      </c>
    </row>
    <row r="54" spans="1:16" x14ac:dyDescent="0.2">
      <c r="A54" s="37" t="s">
        <v>3524</v>
      </c>
      <c r="B54" s="37" t="s">
        <v>44</v>
      </c>
      <c r="C54" s="37" t="s">
        <v>33</v>
      </c>
      <c r="D54" s="37" t="s">
        <v>34</v>
      </c>
    </row>
    <row r="55" spans="1:16" x14ac:dyDescent="0.2">
      <c r="A55" s="43" t="s">
        <v>3525</v>
      </c>
      <c r="B55" s="43" t="s">
        <v>46</v>
      </c>
      <c r="C55" s="43" t="s">
        <v>3526</v>
      </c>
      <c r="D55" s="43" t="s">
        <v>34</v>
      </c>
      <c r="E55" s="44">
        <f>ROUND(SUM(E51,E52,-E53,-E54),3)</f>
        <v>0</v>
      </c>
      <c r="F55" s="45"/>
      <c r="G55" s="44">
        <f>ROUND(SUM(G51,G52,-G53,-G54),3)</f>
        <v>0</v>
      </c>
      <c r="H55" s="45"/>
      <c r="I55" s="44">
        <f>ROUND(SUM(I51,I52,-I53,-I54),3)</f>
        <v>0</v>
      </c>
      <c r="J55" s="45"/>
      <c r="K55" s="44">
        <f>ROUND(SUM(K51,K52,-K53,-K54),3)</f>
        <v>0</v>
      </c>
      <c r="L55" s="45"/>
      <c r="M55" s="44">
        <f>ROUND(SUM(M51,M52,-M53,-M54),3)</f>
        <v>0</v>
      </c>
      <c r="N55" s="45"/>
      <c r="O55" s="44">
        <f>ROUND(SUM(O51,O52,-O53,-O54),3)</f>
        <v>0</v>
      </c>
      <c r="P55" s="45"/>
    </row>
    <row r="56" spans="1:16" x14ac:dyDescent="0.2">
      <c r="A56" s="49" t="s">
        <v>3527</v>
      </c>
      <c r="B56" s="49" t="s">
        <v>49</v>
      </c>
      <c r="C56" s="49" t="s">
        <v>3528</v>
      </c>
      <c r="D56" s="49" t="s">
        <v>34</v>
      </c>
      <c r="E56" s="50">
        <f>ROUND(SUM(-E57,-E67,-E70,E55,-E71),3)</f>
        <v>0</v>
      </c>
      <c r="F56" s="51"/>
      <c r="G56" s="50">
        <f>ROUND(SUM(-G57,-G67,-G70,G55,-G71),3)</f>
        <v>0</v>
      </c>
      <c r="H56" s="51"/>
      <c r="I56" s="50">
        <f>ROUND(SUM(-I57,-I67,-I70,I55,-I71),3)</f>
        <v>0</v>
      </c>
      <c r="J56" s="51"/>
      <c r="K56" s="50">
        <f>ROUND(SUM(-K57,-K67,-K70,K55,-K71),3)</f>
        <v>0</v>
      </c>
      <c r="L56" s="51"/>
      <c r="M56" s="50">
        <f>ROUND(SUM(-M57,-M67,-M70,M55,-M71),3)</f>
        <v>0</v>
      </c>
      <c r="N56" s="51"/>
      <c r="O56" s="50">
        <f>ROUND(SUM(-O57,-O67,-O70,O55,-O71),3)</f>
        <v>0</v>
      </c>
      <c r="P56" s="51"/>
    </row>
    <row r="57" spans="1:16" x14ac:dyDescent="0.2">
      <c r="A57" s="49" t="s">
        <v>3529</v>
      </c>
      <c r="B57" s="49" t="s">
        <v>52</v>
      </c>
      <c r="C57" s="49" t="s">
        <v>3530</v>
      </c>
      <c r="D57" s="49" t="s">
        <v>34</v>
      </c>
      <c r="E57" s="50">
        <f>ROUND(SUM(E65,E58,E66),3)</f>
        <v>0</v>
      </c>
      <c r="F57" s="51"/>
      <c r="G57" s="50">
        <f>ROUND(SUM(G65,G58,G66),3)</f>
        <v>0</v>
      </c>
      <c r="H57" s="51"/>
      <c r="I57" s="50">
        <f>ROUND(SUM(I65,I58,I66),3)</f>
        <v>0</v>
      </c>
      <c r="J57" s="51"/>
      <c r="K57" s="50">
        <f>ROUND(SUM(K65,K58,K66),3)</f>
        <v>0</v>
      </c>
      <c r="L57" s="51"/>
      <c r="M57" s="50">
        <f>ROUND(SUM(M65,M58,M66),3)</f>
        <v>0</v>
      </c>
      <c r="N57" s="51"/>
      <c r="O57" s="50">
        <f>ROUND(SUM(O65,O58,O66),3)</f>
        <v>0</v>
      </c>
      <c r="P57" s="51"/>
    </row>
    <row r="58" spans="1:16" x14ac:dyDescent="0.2">
      <c r="A58" s="52" t="s">
        <v>3531</v>
      </c>
      <c r="B58" s="52" t="s">
        <v>55</v>
      </c>
      <c r="C58" s="52" t="s">
        <v>33</v>
      </c>
      <c r="D58" s="52" t="s">
        <v>34</v>
      </c>
      <c r="E58" s="53">
        <f>ROUND(SUM(E59,E60,E61,E62,E63,E64),3)</f>
        <v>0</v>
      </c>
      <c r="F58" s="54"/>
      <c r="G58" s="53">
        <f>ROUND(SUM(G59,G60,G61,G62,G63,G64),3)</f>
        <v>0</v>
      </c>
      <c r="H58" s="54"/>
      <c r="I58" s="53">
        <f>ROUND(SUM(I59,I60,I61,I62,I63,I64),3)</f>
        <v>0</v>
      </c>
      <c r="J58" s="54"/>
      <c r="K58" s="53">
        <f>ROUND(SUM(K59,K60,K61,K62,K63,K64),3)</f>
        <v>0</v>
      </c>
      <c r="L58" s="54"/>
      <c r="M58" s="53">
        <f>ROUND(SUM(M59,M60,M61,M62,M63,M64),3)</f>
        <v>0</v>
      </c>
      <c r="N58" s="54"/>
      <c r="O58" s="53">
        <f>ROUND(SUM(O59,O60,O61,O62,O63,O64),3)</f>
        <v>0</v>
      </c>
      <c r="P58" s="54"/>
    </row>
    <row r="59" spans="1:16" x14ac:dyDescent="0.2">
      <c r="A59" s="37" t="s">
        <v>3532</v>
      </c>
      <c r="B59" s="37" t="s">
        <v>57</v>
      </c>
      <c r="C59" s="37" t="s">
        <v>33</v>
      </c>
      <c r="D59" s="37" t="s">
        <v>34</v>
      </c>
    </row>
    <row r="60" spans="1:16" x14ac:dyDescent="0.2">
      <c r="A60" s="37" t="s">
        <v>3533</v>
      </c>
      <c r="B60" s="37" t="s">
        <v>59</v>
      </c>
      <c r="C60" s="37" t="s">
        <v>33</v>
      </c>
      <c r="D60" s="37" t="s">
        <v>34</v>
      </c>
    </row>
    <row r="61" spans="1:16" x14ac:dyDescent="0.2">
      <c r="A61" s="37" t="s">
        <v>3534</v>
      </c>
      <c r="B61" s="37" t="s">
        <v>61</v>
      </c>
      <c r="C61" s="37" t="s">
        <v>33</v>
      </c>
      <c r="D61" s="37" t="s">
        <v>34</v>
      </c>
    </row>
    <row r="62" spans="1:16" x14ac:dyDescent="0.2">
      <c r="A62" s="37" t="s">
        <v>3535</v>
      </c>
      <c r="B62" s="37" t="s">
        <v>63</v>
      </c>
      <c r="C62" s="37" t="s">
        <v>33</v>
      </c>
      <c r="D62" s="37" t="s">
        <v>34</v>
      </c>
    </row>
    <row r="63" spans="1:16" x14ac:dyDescent="0.2">
      <c r="A63" s="37" t="s">
        <v>3536</v>
      </c>
      <c r="B63" s="37" t="s">
        <v>65</v>
      </c>
      <c r="C63" s="37" t="s">
        <v>33</v>
      </c>
      <c r="D63" s="37" t="s">
        <v>34</v>
      </c>
    </row>
    <row r="64" spans="1:16" x14ac:dyDescent="0.2">
      <c r="A64" s="37" t="s">
        <v>3537</v>
      </c>
      <c r="B64" s="37" t="s">
        <v>67</v>
      </c>
      <c r="C64" s="37" t="s">
        <v>33</v>
      </c>
      <c r="D64" s="37" t="s">
        <v>34</v>
      </c>
    </row>
    <row r="65" spans="1:16" x14ac:dyDescent="0.2">
      <c r="A65" s="37" t="s">
        <v>3538</v>
      </c>
      <c r="B65" s="37" t="s">
        <v>75</v>
      </c>
      <c r="C65" s="37" t="s">
        <v>33</v>
      </c>
      <c r="D65" s="37" t="s">
        <v>34</v>
      </c>
    </row>
    <row r="66" spans="1:16" x14ac:dyDescent="0.2">
      <c r="A66" s="37" t="s">
        <v>3539</v>
      </c>
      <c r="B66" s="37" t="s">
        <v>79</v>
      </c>
      <c r="C66" s="37" t="s">
        <v>33</v>
      </c>
      <c r="D66" s="37" t="s">
        <v>34</v>
      </c>
    </row>
    <row r="67" spans="1:16" x14ac:dyDescent="0.2">
      <c r="A67" s="52" t="s">
        <v>3540</v>
      </c>
      <c r="B67" s="52" t="s">
        <v>81</v>
      </c>
      <c r="C67" s="52" t="s">
        <v>3541</v>
      </c>
      <c r="D67" s="52" t="s">
        <v>34</v>
      </c>
      <c r="E67" s="53">
        <f>ROUND(SUM(E69,E68),3)</f>
        <v>0</v>
      </c>
      <c r="F67" s="54"/>
      <c r="G67" s="53">
        <f>ROUND(SUM(G69,G68),3)</f>
        <v>0</v>
      </c>
      <c r="H67" s="54"/>
      <c r="I67" s="53">
        <f>ROUND(SUM(I69,I68),3)</f>
        <v>0</v>
      </c>
      <c r="J67" s="54"/>
      <c r="K67" s="53">
        <f>ROUND(SUM(K69,K68),3)</f>
        <v>0</v>
      </c>
      <c r="L67" s="54"/>
      <c r="M67" s="53">
        <f>ROUND(SUM(M69,M68),3)</f>
        <v>0</v>
      </c>
      <c r="N67" s="54"/>
      <c r="O67" s="53">
        <f>ROUND(SUM(O69,O68),3)</f>
        <v>0</v>
      </c>
      <c r="P67" s="54"/>
    </row>
    <row r="68" spans="1:16" x14ac:dyDescent="0.2">
      <c r="A68" s="37" t="s">
        <v>3542</v>
      </c>
      <c r="B68" s="37" t="s">
        <v>3177</v>
      </c>
      <c r="C68" s="37" t="s">
        <v>33</v>
      </c>
      <c r="D68" s="37" t="s">
        <v>34</v>
      </c>
    </row>
    <row r="69" spans="1:16" x14ac:dyDescent="0.2">
      <c r="A69" s="37" t="s">
        <v>3543</v>
      </c>
      <c r="B69" s="37" t="s">
        <v>96</v>
      </c>
      <c r="C69" s="37" t="s">
        <v>33</v>
      </c>
      <c r="D69" s="37" t="s">
        <v>34</v>
      </c>
    </row>
    <row r="70" spans="1:16" x14ac:dyDescent="0.2">
      <c r="A70" s="37" t="s">
        <v>3544</v>
      </c>
      <c r="B70" s="37" t="s">
        <v>98</v>
      </c>
      <c r="C70" s="37" t="s">
        <v>33</v>
      </c>
      <c r="D70" s="37" t="s">
        <v>34</v>
      </c>
    </row>
    <row r="71" spans="1:16" x14ac:dyDescent="0.2">
      <c r="A71" s="43" t="s">
        <v>3545</v>
      </c>
      <c r="B71" s="43" t="s">
        <v>100</v>
      </c>
      <c r="C71" s="43" t="s">
        <v>3546</v>
      </c>
      <c r="D71" s="43" t="s">
        <v>34</v>
      </c>
      <c r="E71" s="44">
        <f>ROUND(SUM(E73,E88),3)</f>
        <v>0</v>
      </c>
      <c r="F71" s="45"/>
      <c r="G71" s="44">
        <f>ROUND(SUM(G73,G88),3)</f>
        <v>0</v>
      </c>
      <c r="H71" s="45"/>
      <c r="I71" s="44">
        <f>ROUND(SUM(I73,I88),3)</f>
        <v>0</v>
      </c>
      <c r="J71" s="45"/>
      <c r="K71" s="44">
        <f>ROUND(SUM(K73,K88),3)</f>
        <v>0</v>
      </c>
      <c r="L71" s="45"/>
      <c r="M71" s="44">
        <f>ROUND(SUM(M73,M88),3)</f>
        <v>0</v>
      </c>
      <c r="N71" s="45"/>
      <c r="O71" s="44">
        <f>ROUND(SUM(O73,O88),3)</f>
        <v>0</v>
      </c>
      <c r="P71" s="45"/>
    </row>
    <row r="72" spans="1:16" x14ac:dyDescent="0.2">
      <c r="A72" s="49" t="s">
        <v>3547</v>
      </c>
      <c r="B72" s="49" t="s">
        <v>105</v>
      </c>
      <c r="C72" s="49" t="s">
        <v>3546</v>
      </c>
      <c r="D72" s="49" t="s">
        <v>34</v>
      </c>
      <c r="E72" s="50">
        <f>ROUND(SUM(E73,E88),3)</f>
        <v>0</v>
      </c>
      <c r="F72" s="51"/>
      <c r="G72" s="50">
        <f>ROUND(SUM(G73,G88),3)</f>
        <v>0</v>
      </c>
      <c r="H72" s="51"/>
      <c r="I72" s="50">
        <f>ROUND(SUM(I73,I88),3)</f>
        <v>0</v>
      </c>
      <c r="J72" s="51"/>
      <c r="K72" s="50">
        <f>ROUND(SUM(K73,K88),3)</f>
        <v>0</v>
      </c>
      <c r="L72" s="51"/>
      <c r="M72" s="50">
        <f>ROUND(SUM(M73,M88),3)</f>
        <v>0</v>
      </c>
      <c r="N72" s="51"/>
      <c r="O72" s="50">
        <f>ROUND(SUM(O73,O88),3)</f>
        <v>0</v>
      </c>
      <c r="P72" s="51"/>
    </row>
    <row r="73" spans="1:16" x14ac:dyDescent="0.2">
      <c r="A73" s="52" t="s">
        <v>3548</v>
      </c>
      <c r="B73" s="52" t="s">
        <v>108</v>
      </c>
      <c r="C73" s="52" t="s">
        <v>3549</v>
      </c>
      <c r="D73" s="52" t="s">
        <v>34</v>
      </c>
      <c r="E73" s="53">
        <f>ROUND(SUM(E74,E75,E76),3)</f>
        <v>0</v>
      </c>
      <c r="F73" s="54"/>
      <c r="G73" s="53">
        <f>ROUND(SUM(G74,G75,G76),3)</f>
        <v>0</v>
      </c>
      <c r="H73" s="54"/>
      <c r="I73" s="53">
        <f>ROUND(SUM(I74,I75,I76),3)</f>
        <v>0</v>
      </c>
      <c r="J73" s="54"/>
      <c r="K73" s="53">
        <f>ROUND(SUM(K74,K75,K76),3)</f>
        <v>0</v>
      </c>
      <c r="L73" s="54"/>
      <c r="M73" s="53">
        <f>ROUND(SUM(M74,M75,M76),3)</f>
        <v>0</v>
      </c>
      <c r="N73" s="54"/>
      <c r="O73" s="53">
        <f>ROUND(SUM(O74,O75,O76),3)</f>
        <v>0</v>
      </c>
      <c r="P73" s="54"/>
    </row>
    <row r="74" spans="1:16" x14ac:dyDescent="0.2">
      <c r="A74" s="37" t="s">
        <v>3550</v>
      </c>
      <c r="B74" s="37" t="s">
        <v>111</v>
      </c>
      <c r="C74" s="37" t="s">
        <v>33</v>
      </c>
      <c r="D74" s="37" t="s">
        <v>34</v>
      </c>
    </row>
    <row r="75" spans="1:16" x14ac:dyDescent="0.2">
      <c r="A75" s="37" t="s">
        <v>3551</v>
      </c>
      <c r="B75" s="37" t="s">
        <v>113</v>
      </c>
      <c r="C75" s="37" t="s">
        <v>33</v>
      </c>
      <c r="D75" s="37" t="s">
        <v>34</v>
      </c>
    </row>
    <row r="76" spans="1:16" x14ac:dyDescent="0.2">
      <c r="A76" s="52" t="s">
        <v>3552</v>
      </c>
      <c r="B76" s="52" t="s">
        <v>115</v>
      </c>
      <c r="C76" s="52" t="s">
        <v>33</v>
      </c>
      <c r="D76" s="52" t="s">
        <v>34</v>
      </c>
      <c r="E76" s="53">
        <f>ROUND(SUM(E77,E78,E79,E80,E81,E82,E83,E84,E85,E86,E87),3)</f>
        <v>0</v>
      </c>
      <c r="F76" s="54"/>
      <c r="G76" s="53">
        <f>ROUND(SUM(G77,G78,G79,G80,G81,G82,G83,G84,G85,G86,G87),3)</f>
        <v>0</v>
      </c>
      <c r="H76" s="54"/>
      <c r="I76" s="53">
        <f>ROUND(SUM(I77,I78,I79,I80,I81,I82,I83,I84,I85,I86,I87),3)</f>
        <v>0</v>
      </c>
      <c r="J76" s="54"/>
      <c r="K76" s="53">
        <f>ROUND(SUM(K77,K78,K79,K80,K81,K82,K83,K84,K85,K86,K87),3)</f>
        <v>0</v>
      </c>
      <c r="L76" s="54"/>
      <c r="M76" s="53">
        <f>ROUND(SUM(M77,M78,M79,M80,M81,M82,M83,M84,M85,M86,M87),3)</f>
        <v>0</v>
      </c>
      <c r="N76" s="54"/>
      <c r="O76" s="53">
        <f>ROUND(SUM(O77,O78,O79,O80,O81,O82,O83,O84,O85,O86,O87),3)</f>
        <v>0</v>
      </c>
      <c r="P76" s="54"/>
    </row>
    <row r="77" spans="1:16" x14ac:dyDescent="0.2">
      <c r="A77" s="37" t="s">
        <v>3553</v>
      </c>
      <c r="B77" s="37" t="s">
        <v>117</v>
      </c>
      <c r="C77" s="37" t="s">
        <v>33</v>
      </c>
      <c r="D77" s="37" t="s">
        <v>34</v>
      </c>
    </row>
    <row r="78" spans="1:16" x14ac:dyDescent="0.2">
      <c r="A78" s="37" t="s">
        <v>3554</v>
      </c>
      <c r="B78" s="37" t="s">
        <v>119</v>
      </c>
      <c r="C78" s="37" t="s">
        <v>33</v>
      </c>
      <c r="D78" s="37" t="s">
        <v>34</v>
      </c>
    </row>
    <row r="79" spans="1:16" x14ac:dyDescent="0.2">
      <c r="A79" s="37" t="s">
        <v>3555</v>
      </c>
      <c r="B79" s="37" t="s">
        <v>121</v>
      </c>
      <c r="C79" s="37" t="s">
        <v>33</v>
      </c>
      <c r="D79" s="37" t="s">
        <v>34</v>
      </c>
    </row>
    <row r="80" spans="1:16" x14ac:dyDescent="0.2">
      <c r="A80" s="37" t="s">
        <v>3556</v>
      </c>
      <c r="B80" s="37" t="s">
        <v>123</v>
      </c>
      <c r="C80" s="37" t="s">
        <v>33</v>
      </c>
      <c r="D80" s="37" t="s">
        <v>34</v>
      </c>
    </row>
    <row r="81" spans="1:16" x14ac:dyDescent="0.2">
      <c r="A81" s="37" t="s">
        <v>3557</v>
      </c>
      <c r="B81" s="37" t="s">
        <v>125</v>
      </c>
      <c r="C81" s="37" t="s">
        <v>33</v>
      </c>
      <c r="D81" s="37" t="s">
        <v>34</v>
      </c>
    </row>
    <row r="82" spans="1:16" x14ac:dyDescent="0.2">
      <c r="A82" s="37" t="s">
        <v>3558</v>
      </c>
      <c r="B82" s="37" t="s">
        <v>127</v>
      </c>
      <c r="C82" s="37" t="s">
        <v>33</v>
      </c>
      <c r="D82" s="37" t="s">
        <v>34</v>
      </c>
    </row>
    <row r="83" spans="1:16" x14ac:dyDescent="0.2">
      <c r="A83" s="37" t="s">
        <v>3559</v>
      </c>
      <c r="B83" s="37" t="s">
        <v>129</v>
      </c>
      <c r="C83" s="37" t="s">
        <v>33</v>
      </c>
      <c r="D83" s="37" t="s">
        <v>34</v>
      </c>
    </row>
    <row r="84" spans="1:16" x14ac:dyDescent="0.2">
      <c r="A84" s="37" t="s">
        <v>3560</v>
      </c>
      <c r="B84" s="37" t="s">
        <v>131</v>
      </c>
      <c r="C84" s="37" t="s">
        <v>33</v>
      </c>
      <c r="D84" s="37" t="s">
        <v>34</v>
      </c>
    </row>
    <row r="85" spans="1:16" x14ac:dyDescent="0.2">
      <c r="A85" s="37" t="s">
        <v>3561</v>
      </c>
      <c r="B85" s="37" t="s">
        <v>133</v>
      </c>
      <c r="C85" s="37" t="s">
        <v>33</v>
      </c>
      <c r="D85" s="37" t="s">
        <v>34</v>
      </c>
    </row>
    <row r="86" spans="1:16" x14ac:dyDescent="0.2">
      <c r="A86" s="37" t="s">
        <v>3562</v>
      </c>
      <c r="B86" s="37" t="s">
        <v>135</v>
      </c>
      <c r="C86" s="37" t="s">
        <v>33</v>
      </c>
      <c r="D86" s="37" t="s">
        <v>34</v>
      </c>
    </row>
    <row r="87" spans="1:16" x14ac:dyDescent="0.2">
      <c r="A87" s="37" t="s">
        <v>3563</v>
      </c>
      <c r="B87" s="37" t="s">
        <v>137</v>
      </c>
      <c r="C87" s="37" t="s">
        <v>33</v>
      </c>
      <c r="D87" s="37" t="s">
        <v>34</v>
      </c>
    </row>
    <row r="88" spans="1:16" x14ac:dyDescent="0.2">
      <c r="A88" s="52" t="s">
        <v>3564</v>
      </c>
      <c r="B88" s="52" t="s">
        <v>148</v>
      </c>
      <c r="C88" s="52" t="s">
        <v>3565</v>
      </c>
      <c r="D88" s="52" t="s">
        <v>34</v>
      </c>
      <c r="E88" s="53">
        <f>ROUND(SUM(E89,E90,E93,E92),3)</f>
        <v>0</v>
      </c>
      <c r="F88" s="54"/>
      <c r="G88" s="53">
        <f>ROUND(SUM(G89,G90,G93,G92),3)</f>
        <v>0</v>
      </c>
      <c r="H88" s="54"/>
      <c r="I88" s="53">
        <f>ROUND(SUM(I89,I90,I93,I92),3)</f>
        <v>0</v>
      </c>
      <c r="J88" s="54"/>
      <c r="K88" s="53">
        <f>ROUND(SUM(K89,K90,K93,K92),3)</f>
        <v>0</v>
      </c>
      <c r="L88" s="54"/>
      <c r="M88" s="53">
        <f>ROUND(SUM(M89,M90,M93,M92),3)</f>
        <v>0</v>
      </c>
      <c r="N88" s="54"/>
      <c r="O88" s="53">
        <f>ROUND(SUM(O89,O90,O93,O92),3)</f>
        <v>0</v>
      </c>
      <c r="P88" s="54"/>
    </row>
    <row r="89" spans="1:16" x14ac:dyDescent="0.2">
      <c r="A89" s="37" t="s">
        <v>3566</v>
      </c>
      <c r="B89" s="37" t="s">
        <v>151</v>
      </c>
      <c r="C89" s="37" t="s">
        <v>33</v>
      </c>
      <c r="D89" s="37" t="s">
        <v>34</v>
      </c>
    </row>
    <row r="90" spans="1:16" x14ac:dyDescent="0.2">
      <c r="A90" s="37" t="s">
        <v>3567</v>
      </c>
      <c r="B90" s="37" t="s">
        <v>153</v>
      </c>
      <c r="C90" s="37" t="s">
        <v>33</v>
      </c>
      <c r="D90" s="37" t="s">
        <v>34</v>
      </c>
    </row>
    <row r="91" spans="1:16" x14ac:dyDescent="0.2">
      <c r="A91" s="37" t="s">
        <v>3568</v>
      </c>
      <c r="B91" s="37" t="s">
        <v>155</v>
      </c>
      <c r="C91" s="37" t="s">
        <v>33</v>
      </c>
      <c r="D91" s="37" t="s">
        <v>34</v>
      </c>
    </row>
    <row r="92" spans="1:16" x14ac:dyDescent="0.2">
      <c r="A92" s="37" t="s">
        <v>3569</v>
      </c>
      <c r="B92" s="37" t="s">
        <v>157</v>
      </c>
      <c r="C92" s="37" t="s">
        <v>33</v>
      </c>
      <c r="D92" s="37" t="s">
        <v>34</v>
      </c>
    </row>
    <row r="93" spans="1:16" x14ac:dyDescent="0.2">
      <c r="A93" s="37" t="s">
        <v>3570</v>
      </c>
      <c r="B93" s="37" t="s">
        <v>159</v>
      </c>
      <c r="C93" s="37" t="s">
        <v>33</v>
      </c>
      <c r="D93" s="37" t="s">
        <v>34</v>
      </c>
    </row>
    <row r="94" spans="1:16" ht="16.5" x14ac:dyDescent="0.3">
      <c r="A94" s="41" t="s">
        <v>3571</v>
      </c>
      <c r="B94" s="41"/>
      <c r="C94" s="41"/>
      <c r="D94" s="41" t="s">
        <v>29</v>
      </c>
      <c r="E94" s="42">
        <v>2018</v>
      </c>
      <c r="F94" s="42" t="s">
        <v>30</v>
      </c>
      <c r="G94" s="42">
        <v>2019</v>
      </c>
      <c r="H94" s="42" t="s">
        <v>30</v>
      </c>
      <c r="I94" s="42">
        <v>2020</v>
      </c>
      <c r="J94" s="42" t="s">
        <v>30</v>
      </c>
      <c r="K94" s="42">
        <v>2021</v>
      </c>
      <c r="L94" s="42" t="s">
        <v>30</v>
      </c>
      <c r="M94" s="42">
        <v>2022</v>
      </c>
      <c r="N94" s="42" t="s">
        <v>30</v>
      </c>
      <c r="O94" s="42">
        <v>2023</v>
      </c>
      <c r="P94" s="42" t="s">
        <v>30</v>
      </c>
    </row>
    <row r="95" spans="1:16" hidden="1" outlineLevel="1" x14ac:dyDescent="0.2">
      <c r="A95" s="37" t="s">
        <v>3572</v>
      </c>
      <c r="B95" s="37" t="s">
        <v>32</v>
      </c>
      <c r="C95" s="37" t="s">
        <v>33</v>
      </c>
      <c r="D95" s="37" t="s">
        <v>34</v>
      </c>
    </row>
    <row r="96" spans="1:16" hidden="1" outlineLevel="1" x14ac:dyDescent="0.2">
      <c r="A96" s="37" t="s">
        <v>3573</v>
      </c>
      <c r="B96" s="37" t="s">
        <v>38</v>
      </c>
      <c r="C96" s="37" t="s">
        <v>33</v>
      </c>
      <c r="D96" s="37" t="s">
        <v>34</v>
      </c>
    </row>
    <row r="97" spans="1:16" hidden="1" outlineLevel="1" x14ac:dyDescent="0.2">
      <c r="A97" s="37" t="s">
        <v>3574</v>
      </c>
      <c r="B97" s="37" t="s">
        <v>40</v>
      </c>
      <c r="C97" s="37" t="s">
        <v>33</v>
      </c>
      <c r="D97" s="37" t="s">
        <v>34</v>
      </c>
    </row>
    <row r="98" spans="1:16" hidden="1" outlineLevel="1" x14ac:dyDescent="0.2">
      <c r="A98" s="37" t="s">
        <v>3575</v>
      </c>
      <c r="B98" s="37" t="s">
        <v>44</v>
      </c>
      <c r="C98" s="37" t="s">
        <v>33</v>
      </c>
      <c r="D98" s="37" t="s">
        <v>34</v>
      </c>
    </row>
    <row r="99" spans="1:16" hidden="1" outlineLevel="1" x14ac:dyDescent="0.2">
      <c r="A99" s="43" t="s">
        <v>3576</v>
      </c>
      <c r="B99" s="43" t="s">
        <v>46</v>
      </c>
      <c r="C99" s="43" t="s">
        <v>3577</v>
      </c>
      <c r="D99" s="43" t="s">
        <v>34</v>
      </c>
      <c r="E99" s="44">
        <f>ROUND(SUM(E95,E96,-E97,-E98),3)</f>
        <v>0</v>
      </c>
      <c r="F99" s="45"/>
      <c r="G99" s="44">
        <f>ROUND(SUM(G95,G96,-G97,-G98),3)</f>
        <v>0</v>
      </c>
      <c r="H99" s="45"/>
      <c r="I99" s="44">
        <f>ROUND(SUM(I95,I96,-I97,-I98),3)</f>
        <v>0</v>
      </c>
      <c r="J99" s="45"/>
      <c r="K99" s="44">
        <f>ROUND(SUM(K95,K96,-K97,-K98),3)</f>
        <v>0</v>
      </c>
      <c r="L99" s="45"/>
      <c r="M99" s="44">
        <f>ROUND(SUM(M95,M96,-M97,-M98),3)</f>
        <v>0</v>
      </c>
      <c r="N99" s="45"/>
      <c r="O99" s="44">
        <f>ROUND(SUM(O95,O96,-O97,-O98),3)</f>
        <v>0</v>
      </c>
      <c r="P99" s="45"/>
    </row>
    <row r="100" spans="1:16" hidden="1" outlineLevel="1" x14ac:dyDescent="0.2">
      <c r="A100" s="49" t="s">
        <v>3578</v>
      </c>
      <c r="B100" s="49" t="s">
        <v>49</v>
      </c>
      <c r="C100" s="49" t="s">
        <v>3579</v>
      </c>
      <c r="D100" s="49" t="s">
        <v>34</v>
      </c>
      <c r="E100" s="50">
        <f>ROUND(SUM(-E101,-E110,E99,-E112),3)</f>
        <v>0</v>
      </c>
      <c r="F100" s="51"/>
      <c r="G100" s="50">
        <f>ROUND(SUM(-G101,-G110,G99,-G112),3)</f>
        <v>0</v>
      </c>
      <c r="H100" s="51"/>
      <c r="I100" s="50">
        <f>ROUND(SUM(-I101,-I110,I99,-I112),3)</f>
        <v>0</v>
      </c>
      <c r="J100" s="51"/>
      <c r="K100" s="50">
        <f>ROUND(SUM(-K101,-K110,K99,-K112),3)</f>
        <v>0</v>
      </c>
      <c r="L100" s="51"/>
      <c r="M100" s="50">
        <f>ROUND(SUM(-M101,-M110,M99,-M112),3)</f>
        <v>0</v>
      </c>
      <c r="N100" s="51"/>
      <c r="O100" s="50">
        <f>ROUND(SUM(-O101,-O110,O99,-O112),3)</f>
        <v>0</v>
      </c>
      <c r="P100" s="51"/>
    </row>
    <row r="101" spans="1:16" hidden="1" outlineLevel="1" x14ac:dyDescent="0.2">
      <c r="A101" s="49" t="s">
        <v>3580</v>
      </c>
      <c r="B101" s="49" t="s">
        <v>52</v>
      </c>
      <c r="C101" s="49" t="s">
        <v>3581</v>
      </c>
      <c r="D101" s="49" t="s">
        <v>34</v>
      </c>
      <c r="E101" s="50">
        <f>ROUND(SUM(E102,E109),3)</f>
        <v>0</v>
      </c>
      <c r="F101" s="51"/>
      <c r="G101" s="50">
        <f>ROUND(SUM(G102,G109),3)</f>
        <v>0</v>
      </c>
      <c r="H101" s="51"/>
      <c r="I101" s="50">
        <f>ROUND(SUM(I102,I109),3)</f>
        <v>0</v>
      </c>
      <c r="J101" s="51"/>
      <c r="K101" s="50">
        <f>ROUND(SUM(K102,K109),3)</f>
        <v>0</v>
      </c>
      <c r="L101" s="51"/>
      <c r="M101" s="50">
        <f>ROUND(SUM(M102,M109),3)</f>
        <v>0</v>
      </c>
      <c r="N101" s="51"/>
      <c r="O101" s="50">
        <f>ROUND(SUM(O102,O109),3)</f>
        <v>0</v>
      </c>
      <c r="P101" s="51"/>
    </row>
    <row r="102" spans="1:16" hidden="1" outlineLevel="1" x14ac:dyDescent="0.2">
      <c r="A102" s="52" t="s">
        <v>3582</v>
      </c>
      <c r="B102" s="52" t="s">
        <v>55</v>
      </c>
      <c r="C102" s="52" t="s">
        <v>33</v>
      </c>
      <c r="D102" s="52" t="s">
        <v>34</v>
      </c>
      <c r="E102" s="53">
        <f>ROUND(SUM(E103,E104,E105,E106,E107,E108),3)</f>
        <v>0</v>
      </c>
      <c r="F102" s="54"/>
      <c r="G102" s="53">
        <f>ROUND(SUM(G103,G104,G105,G106,G107,G108),3)</f>
        <v>0</v>
      </c>
      <c r="H102" s="54"/>
      <c r="I102" s="53">
        <f>ROUND(SUM(I103,I104,I105,I106,I107,I108),3)</f>
        <v>0</v>
      </c>
      <c r="J102" s="54"/>
      <c r="K102" s="53">
        <f>ROUND(SUM(K103,K104,K105,K106,K107,K108),3)</f>
        <v>0</v>
      </c>
      <c r="L102" s="54"/>
      <c r="M102" s="53">
        <f>ROUND(SUM(M103,M104,M105,M106,M107,M108),3)</f>
        <v>0</v>
      </c>
      <c r="N102" s="54"/>
      <c r="O102" s="53">
        <f>ROUND(SUM(O103,O104,O105,O106,O107,O108),3)</f>
        <v>0</v>
      </c>
      <c r="P102" s="54"/>
    </row>
    <row r="103" spans="1:16" hidden="1" outlineLevel="1" x14ac:dyDescent="0.2">
      <c r="A103" s="37" t="s">
        <v>3583</v>
      </c>
      <c r="B103" s="37" t="s">
        <v>57</v>
      </c>
      <c r="C103" s="37" t="s">
        <v>33</v>
      </c>
      <c r="D103" s="37" t="s">
        <v>34</v>
      </c>
    </row>
    <row r="104" spans="1:16" hidden="1" outlineLevel="1" x14ac:dyDescent="0.2">
      <c r="A104" s="37" t="s">
        <v>3584</v>
      </c>
      <c r="B104" s="37" t="s">
        <v>59</v>
      </c>
      <c r="C104" s="37" t="s">
        <v>33</v>
      </c>
      <c r="D104" s="37" t="s">
        <v>34</v>
      </c>
    </row>
    <row r="105" spans="1:16" hidden="1" outlineLevel="1" x14ac:dyDescent="0.2">
      <c r="A105" s="37" t="s">
        <v>3585</v>
      </c>
      <c r="B105" s="37" t="s">
        <v>61</v>
      </c>
      <c r="C105" s="37" t="s">
        <v>33</v>
      </c>
      <c r="D105" s="37" t="s">
        <v>34</v>
      </c>
    </row>
    <row r="106" spans="1:16" hidden="1" outlineLevel="1" x14ac:dyDescent="0.2">
      <c r="A106" s="37" t="s">
        <v>3586</v>
      </c>
      <c r="B106" s="37" t="s">
        <v>63</v>
      </c>
      <c r="C106" s="37" t="s">
        <v>33</v>
      </c>
      <c r="D106" s="37" t="s">
        <v>34</v>
      </c>
    </row>
    <row r="107" spans="1:16" hidden="1" outlineLevel="1" x14ac:dyDescent="0.2">
      <c r="A107" s="37" t="s">
        <v>3587</v>
      </c>
      <c r="B107" s="37" t="s">
        <v>65</v>
      </c>
      <c r="C107" s="37" t="s">
        <v>33</v>
      </c>
      <c r="D107" s="37" t="s">
        <v>34</v>
      </c>
    </row>
    <row r="108" spans="1:16" hidden="1" outlineLevel="1" x14ac:dyDescent="0.2">
      <c r="A108" s="37" t="s">
        <v>3588</v>
      </c>
      <c r="B108" s="37" t="s">
        <v>67</v>
      </c>
      <c r="C108" s="37" t="s">
        <v>33</v>
      </c>
      <c r="D108" s="37" t="s">
        <v>34</v>
      </c>
    </row>
    <row r="109" spans="1:16" hidden="1" outlineLevel="1" x14ac:dyDescent="0.2">
      <c r="A109" s="37" t="s">
        <v>3589</v>
      </c>
      <c r="B109" s="37" t="s">
        <v>79</v>
      </c>
      <c r="C109" s="37" t="s">
        <v>33</v>
      </c>
      <c r="D109" s="37" t="s">
        <v>34</v>
      </c>
    </row>
    <row r="110" spans="1:16" hidden="1" outlineLevel="1" x14ac:dyDescent="0.2">
      <c r="A110" s="52" t="s">
        <v>3590</v>
      </c>
      <c r="B110" s="52" t="s">
        <v>81</v>
      </c>
      <c r="C110" s="52" t="s">
        <v>3591</v>
      </c>
      <c r="D110" s="52" t="s">
        <v>34</v>
      </c>
      <c r="E110" s="53">
        <f>ROUND(SUM(E111),3)</f>
        <v>0</v>
      </c>
      <c r="F110" s="54"/>
      <c r="G110" s="53">
        <f>ROUND(SUM(G111),3)</f>
        <v>0</v>
      </c>
      <c r="H110" s="54"/>
      <c r="I110" s="53">
        <f>ROUND(SUM(I111),3)</f>
        <v>0</v>
      </c>
      <c r="J110" s="54"/>
      <c r="K110" s="53">
        <f>ROUND(SUM(K111),3)</f>
        <v>0</v>
      </c>
      <c r="L110" s="54"/>
      <c r="M110" s="53">
        <f>ROUND(SUM(M111),3)</f>
        <v>0</v>
      </c>
      <c r="N110" s="54"/>
      <c r="O110" s="53">
        <f>ROUND(SUM(O111),3)</f>
        <v>0</v>
      </c>
      <c r="P110" s="54"/>
    </row>
    <row r="111" spans="1:16" hidden="1" outlineLevel="1" x14ac:dyDescent="0.2">
      <c r="A111" s="37" t="s">
        <v>3592</v>
      </c>
      <c r="B111" s="37" t="s">
        <v>96</v>
      </c>
      <c r="C111" s="37" t="s">
        <v>33</v>
      </c>
      <c r="D111" s="37" t="s">
        <v>34</v>
      </c>
    </row>
    <row r="112" spans="1:16" hidden="1" outlineLevel="1" x14ac:dyDescent="0.2">
      <c r="A112" s="43" t="s">
        <v>3593</v>
      </c>
      <c r="B112" s="43" t="s">
        <v>100</v>
      </c>
      <c r="C112" s="43" t="s">
        <v>3594</v>
      </c>
      <c r="D112" s="43" t="s">
        <v>34</v>
      </c>
      <c r="E112" s="44">
        <f>ROUND(SUM(E114,E129),3)</f>
        <v>0</v>
      </c>
      <c r="F112" s="45"/>
      <c r="G112" s="44">
        <f>ROUND(SUM(G114,G129),3)</f>
        <v>0</v>
      </c>
      <c r="H112" s="45"/>
      <c r="I112" s="44">
        <f>ROUND(SUM(I114,I129),3)</f>
        <v>0</v>
      </c>
      <c r="J112" s="45"/>
      <c r="K112" s="44">
        <f>ROUND(SUM(K114,K129),3)</f>
        <v>0</v>
      </c>
      <c r="L112" s="45"/>
      <c r="M112" s="44">
        <f>ROUND(SUM(M114,M129),3)</f>
        <v>0</v>
      </c>
      <c r="N112" s="45"/>
      <c r="O112" s="44">
        <f>ROUND(SUM(O114,O129),3)</f>
        <v>0</v>
      </c>
      <c r="P112" s="45"/>
    </row>
    <row r="113" spans="1:16" hidden="1" outlineLevel="1" x14ac:dyDescent="0.2">
      <c r="A113" s="49" t="s">
        <v>3595</v>
      </c>
      <c r="B113" s="49" t="s">
        <v>105</v>
      </c>
      <c r="C113" s="49" t="s">
        <v>3594</v>
      </c>
      <c r="D113" s="49" t="s">
        <v>34</v>
      </c>
      <c r="E113" s="50">
        <f>ROUND(SUM(E114,E129),3)</f>
        <v>0</v>
      </c>
      <c r="F113" s="51"/>
      <c r="G113" s="50">
        <f>ROUND(SUM(G114,G129),3)</f>
        <v>0</v>
      </c>
      <c r="H113" s="51"/>
      <c r="I113" s="50">
        <f>ROUND(SUM(I114,I129),3)</f>
        <v>0</v>
      </c>
      <c r="J113" s="51"/>
      <c r="K113" s="50">
        <f>ROUND(SUM(K114,K129),3)</f>
        <v>0</v>
      </c>
      <c r="L113" s="51"/>
      <c r="M113" s="50">
        <f>ROUND(SUM(M114,M129),3)</f>
        <v>0</v>
      </c>
      <c r="N113" s="51"/>
      <c r="O113" s="50">
        <f>ROUND(SUM(O114,O129),3)</f>
        <v>0</v>
      </c>
      <c r="P113" s="51"/>
    </row>
    <row r="114" spans="1:16" hidden="1" outlineLevel="1" x14ac:dyDescent="0.2">
      <c r="A114" s="52" t="s">
        <v>3596</v>
      </c>
      <c r="B114" s="52" t="s">
        <v>108</v>
      </c>
      <c r="C114" s="52" t="s">
        <v>3597</v>
      </c>
      <c r="D114" s="52" t="s">
        <v>34</v>
      </c>
      <c r="E114" s="53">
        <f>ROUND(SUM(E115,E116,E117),3)</f>
        <v>0</v>
      </c>
      <c r="F114" s="54"/>
      <c r="G114" s="53">
        <f>ROUND(SUM(G115,G116,G117),3)</f>
        <v>0</v>
      </c>
      <c r="H114" s="54"/>
      <c r="I114" s="53">
        <f>ROUND(SUM(I115,I116,I117),3)</f>
        <v>0</v>
      </c>
      <c r="J114" s="54"/>
      <c r="K114" s="53">
        <f>ROUND(SUM(K115,K116,K117),3)</f>
        <v>0</v>
      </c>
      <c r="L114" s="54"/>
      <c r="M114" s="53">
        <f>ROUND(SUM(M115,M116,M117),3)</f>
        <v>0</v>
      </c>
      <c r="N114" s="54"/>
      <c r="O114" s="53">
        <f>ROUND(SUM(O115,O116,O117),3)</f>
        <v>0</v>
      </c>
      <c r="P114" s="54"/>
    </row>
    <row r="115" spans="1:16" hidden="1" outlineLevel="1" x14ac:dyDescent="0.2">
      <c r="A115" s="37" t="s">
        <v>3598</v>
      </c>
      <c r="B115" s="37" t="s">
        <v>111</v>
      </c>
      <c r="C115" s="37" t="s">
        <v>33</v>
      </c>
      <c r="D115" s="37" t="s">
        <v>34</v>
      </c>
    </row>
    <row r="116" spans="1:16" hidden="1" outlineLevel="1" x14ac:dyDescent="0.2">
      <c r="A116" s="37" t="s">
        <v>3599</v>
      </c>
      <c r="B116" s="37" t="s">
        <v>113</v>
      </c>
      <c r="C116" s="37" t="s">
        <v>33</v>
      </c>
      <c r="D116" s="37" t="s">
        <v>34</v>
      </c>
    </row>
    <row r="117" spans="1:16" hidden="1" outlineLevel="1" x14ac:dyDescent="0.2">
      <c r="A117" s="52" t="s">
        <v>3600</v>
      </c>
      <c r="B117" s="52" t="s">
        <v>115</v>
      </c>
      <c r="C117" s="52" t="s">
        <v>33</v>
      </c>
      <c r="D117" s="52" t="s">
        <v>34</v>
      </c>
      <c r="E117" s="53">
        <f>ROUND(SUM(E118,E119,E120,E121,E122,E123,E124,E125,E126,E127,E128),3)</f>
        <v>0</v>
      </c>
      <c r="F117" s="54"/>
      <c r="G117" s="53">
        <f>ROUND(SUM(G118,G119,G120,G121,G122,G123,G124,G125,G126,G127,G128),3)</f>
        <v>0</v>
      </c>
      <c r="H117" s="54"/>
      <c r="I117" s="53">
        <f>ROUND(SUM(I118,I119,I120,I121,I122,I123,I124,I125,I126,I127,I128),3)</f>
        <v>0</v>
      </c>
      <c r="J117" s="54"/>
      <c r="K117" s="53">
        <f>ROUND(SUM(K118,K119,K120,K121,K122,K123,K124,K125,K126,K127,K128),3)</f>
        <v>0</v>
      </c>
      <c r="L117" s="54"/>
      <c r="M117" s="53">
        <f>ROUND(SUM(M118,M119,M120,M121,M122,M123,M124,M125,M126,M127,M128),3)</f>
        <v>0</v>
      </c>
      <c r="N117" s="54"/>
      <c r="O117" s="53">
        <f>ROUND(SUM(O118,O119,O120,O121,O122,O123,O124,O125,O126,O127,O128),3)</f>
        <v>0</v>
      </c>
      <c r="P117" s="54"/>
    </row>
    <row r="118" spans="1:16" hidden="1" outlineLevel="1" x14ac:dyDescent="0.2">
      <c r="A118" s="37" t="s">
        <v>3601</v>
      </c>
      <c r="B118" s="37" t="s">
        <v>117</v>
      </c>
      <c r="C118" s="37" t="s">
        <v>33</v>
      </c>
      <c r="D118" s="37" t="s">
        <v>34</v>
      </c>
    </row>
    <row r="119" spans="1:16" hidden="1" outlineLevel="1" x14ac:dyDescent="0.2">
      <c r="A119" s="37" t="s">
        <v>3602</v>
      </c>
      <c r="B119" s="37" t="s">
        <v>119</v>
      </c>
      <c r="C119" s="37" t="s">
        <v>33</v>
      </c>
      <c r="D119" s="37" t="s">
        <v>34</v>
      </c>
    </row>
    <row r="120" spans="1:16" hidden="1" outlineLevel="1" x14ac:dyDescent="0.2">
      <c r="A120" s="37" t="s">
        <v>3603</v>
      </c>
      <c r="B120" s="37" t="s">
        <v>121</v>
      </c>
      <c r="C120" s="37" t="s">
        <v>33</v>
      </c>
      <c r="D120" s="37" t="s">
        <v>34</v>
      </c>
    </row>
    <row r="121" spans="1:16" hidden="1" outlineLevel="1" x14ac:dyDescent="0.2">
      <c r="A121" s="37" t="s">
        <v>3604</v>
      </c>
      <c r="B121" s="37" t="s">
        <v>123</v>
      </c>
      <c r="C121" s="37" t="s">
        <v>33</v>
      </c>
      <c r="D121" s="37" t="s">
        <v>34</v>
      </c>
    </row>
    <row r="122" spans="1:16" hidden="1" outlineLevel="1" x14ac:dyDescent="0.2">
      <c r="A122" s="37" t="s">
        <v>3605</v>
      </c>
      <c r="B122" s="37" t="s">
        <v>125</v>
      </c>
      <c r="C122" s="37" t="s">
        <v>33</v>
      </c>
      <c r="D122" s="37" t="s">
        <v>34</v>
      </c>
    </row>
    <row r="123" spans="1:16" hidden="1" outlineLevel="1" x14ac:dyDescent="0.2">
      <c r="A123" s="37" t="s">
        <v>3606</v>
      </c>
      <c r="B123" s="37" t="s">
        <v>127</v>
      </c>
      <c r="C123" s="37" t="s">
        <v>33</v>
      </c>
      <c r="D123" s="37" t="s">
        <v>34</v>
      </c>
    </row>
    <row r="124" spans="1:16" hidden="1" outlineLevel="1" x14ac:dyDescent="0.2">
      <c r="A124" s="37" t="s">
        <v>3607</v>
      </c>
      <c r="B124" s="37" t="s">
        <v>129</v>
      </c>
      <c r="C124" s="37" t="s">
        <v>33</v>
      </c>
      <c r="D124" s="37" t="s">
        <v>34</v>
      </c>
    </row>
    <row r="125" spans="1:16" hidden="1" outlineLevel="1" x14ac:dyDescent="0.2">
      <c r="A125" s="37" t="s">
        <v>3608</v>
      </c>
      <c r="B125" s="37" t="s">
        <v>131</v>
      </c>
      <c r="C125" s="37" t="s">
        <v>33</v>
      </c>
      <c r="D125" s="37" t="s">
        <v>34</v>
      </c>
    </row>
    <row r="126" spans="1:16" hidden="1" outlineLevel="1" x14ac:dyDescent="0.2">
      <c r="A126" s="37" t="s">
        <v>3609</v>
      </c>
      <c r="B126" s="37" t="s">
        <v>133</v>
      </c>
      <c r="C126" s="37" t="s">
        <v>33</v>
      </c>
      <c r="D126" s="37" t="s">
        <v>34</v>
      </c>
    </row>
    <row r="127" spans="1:16" hidden="1" outlineLevel="1" x14ac:dyDescent="0.2">
      <c r="A127" s="37" t="s">
        <v>3610</v>
      </c>
      <c r="B127" s="37" t="s">
        <v>135</v>
      </c>
      <c r="C127" s="37" t="s">
        <v>33</v>
      </c>
      <c r="D127" s="37" t="s">
        <v>34</v>
      </c>
    </row>
    <row r="128" spans="1:16" hidden="1" outlineLevel="1" x14ac:dyDescent="0.2">
      <c r="A128" s="37" t="s">
        <v>3611</v>
      </c>
      <c r="B128" s="37" t="s">
        <v>137</v>
      </c>
      <c r="C128" s="37" t="s">
        <v>33</v>
      </c>
      <c r="D128" s="37" t="s">
        <v>34</v>
      </c>
    </row>
    <row r="129" spans="1:16" hidden="1" outlineLevel="1" x14ac:dyDescent="0.2">
      <c r="A129" s="52" t="s">
        <v>3612</v>
      </c>
      <c r="B129" s="52" t="s">
        <v>148</v>
      </c>
      <c r="C129" s="52" t="s">
        <v>3613</v>
      </c>
      <c r="D129" s="52" t="s">
        <v>34</v>
      </c>
      <c r="E129" s="53">
        <f>ROUND(SUM(E130),3)</f>
        <v>0</v>
      </c>
      <c r="F129" s="54"/>
      <c r="G129" s="53">
        <f>ROUND(SUM(G130),3)</f>
        <v>0</v>
      </c>
      <c r="H129" s="54"/>
      <c r="I129" s="53">
        <f>ROUND(SUM(I130),3)</f>
        <v>0</v>
      </c>
      <c r="J129" s="54"/>
      <c r="K129" s="53">
        <f>ROUND(SUM(K130),3)</f>
        <v>0</v>
      </c>
      <c r="L129" s="54"/>
      <c r="M129" s="53">
        <f>ROUND(SUM(M130),3)</f>
        <v>0</v>
      </c>
      <c r="N129" s="54"/>
      <c r="O129" s="53">
        <f>ROUND(SUM(O130),3)</f>
        <v>0</v>
      </c>
      <c r="P129" s="54"/>
    </row>
    <row r="130" spans="1:16" hidden="1" outlineLevel="1" x14ac:dyDescent="0.2">
      <c r="A130" s="37" t="s">
        <v>3614</v>
      </c>
      <c r="B130" s="37" t="s">
        <v>159</v>
      </c>
      <c r="C130" s="37" t="s">
        <v>33</v>
      </c>
      <c r="D130" s="37" t="s">
        <v>34</v>
      </c>
    </row>
    <row r="131" spans="1:16" ht="16.5" collapsed="1" x14ac:dyDescent="0.3">
      <c r="A131" s="41" t="s">
        <v>3615</v>
      </c>
      <c r="B131" s="41"/>
      <c r="C131" s="41"/>
      <c r="D131" s="41" t="s">
        <v>29</v>
      </c>
      <c r="E131" s="42">
        <v>2018</v>
      </c>
      <c r="F131" s="42" t="s">
        <v>30</v>
      </c>
      <c r="G131" s="42">
        <v>2019</v>
      </c>
      <c r="H131" s="42" t="s">
        <v>30</v>
      </c>
      <c r="I131" s="42">
        <v>2020</v>
      </c>
      <c r="J131" s="42" t="s">
        <v>30</v>
      </c>
      <c r="K131" s="42">
        <v>2021</v>
      </c>
      <c r="L131" s="42" t="s">
        <v>30</v>
      </c>
      <c r="M131" s="42">
        <v>2022</v>
      </c>
      <c r="N131" s="42" t="s">
        <v>30</v>
      </c>
      <c r="O131" s="42">
        <v>2023</v>
      </c>
      <c r="P131" s="42" t="s">
        <v>30</v>
      </c>
    </row>
    <row r="132" spans="1:16" hidden="1" outlineLevel="1" x14ac:dyDescent="0.2">
      <c r="A132" s="37" t="s">
        <v>3616</v>
      </c>
      <c r="B132" s="37" t="s">
        <v>32</v>
      </c>
      <c r="C132" s="37" t="s">
        <v>33</v>
      </c>
      <c r="D132" s="37" t="s">
        <v>2649</v>
      </c>
    </row>
    <row r="133" spans="1:16" hidden="1" outlineLevel="1" x14ac:dyDescent="0.2">
      <c r="A133" s="37" t="s">
        <v>3617</v>
      </c>
      <c r="B133" s="37" t="s">
        <v>38</v>
      </c>
      <c r="C133" s="37" t="s">
        <v>33</v>
      </c>
      <c r="D133" s="37" t="s">
        <v>2649</v>
      </c>
    </row>
    <row r="134" spans="1:16" hidden="1" outlineLevel="1" x14ac:dyDescent="0.2">
      <c r="A134" s="37" t="s">
        <v>3618</v>
      </c>
      <c r="B134" s="37" t="s">
        <v>40</v>
      </c>
      <c r="C134" s="37" t="s">
        <v>33</v>
      </c>
      <c r="D134" s="37" t="s">
        <v>2649</v>
      </c>
    </row>
    <row r="135" spans="1:16" hidden="1" outlineLevel="1" x14ac:dyDescent="0.2">
      <c r="A135" s="37" t="s">
        <v>3619</v>
      </c>
      <c r="B135" s="37" t="s">
        <v>44</v>
      </c>
      <c r="C135" s="37" t="s">
        <v>33</v>
      </c>
      <c r="D135" s="37" t="s">
        <v>2649</v>
      </c>
    </row>
    <row r="136" spans="1:16" hidden="1" outlineLevel="1" x14ac:dyDescent="0.2">
      <c r="A136" s="43" t="s">
        <v>3620</v>
      </c>
      <c r="B136" s="43" t="s">
        <v>46</v>
      </c>
      <c r="C136" s="43" t="s">
        <v>3621</v>
      </c>
      <c r="D136" s="43" t="s">
        <v>2649</v>
      </c>
      <c r="E136" s="44">
        <f>ROUND(SUM(E132,E133,-E134,-E135),3)</f>
        <v>0</v>
      </c>
      <c r="F136" s="45"/>
      <c r="G136" s="44">
        <f>ROUND(SUM(G132,G133,-G134,-G135),3)</f>
        <v>0</v>
      </c>
      <c r="H136" s="45"/>
      <c r="I136" s="44">
        <f>ROUND(SUM(I132,I133,-I134,-I135),3)</f>
        <v>0</v>
      </c>
      <c r="J136" s="45"/>
      <c r="K136" s="44">
        <f>ROUND(SUM(K132,K133,-K134,-K135),3)</f>
        <v>0</v>
      </c>
      <c r="L136" s="45"/>
      <c r="M136" s="44">
        <f>ROUND(SUM(M132,M133,-M134,-M135),3)</f>
        <v>0</v>
      </c>
      <c r="N136" s="45"/>
      <c r="O136" s="44">
        <f>ROUND(SUM(O132,O133,-O134,-O135),3)</f>
        <v>0</v>
      </c>
      <c r="P136" s="45"/>
    </row>
    <row r="137" spans="1:16" hidden="1" outlineLevel="1" x14ac:dyDescent="0.2">
      <c r="A137" s="49" t="s">
        <v>3622</v>
      </c>
      <c r="B137" s="49" t="s">
        <v>49</v>
      </c>
      <c r="C137" s="49" t="s">
        <v>3623</v>
      </c>
      <c r="D137" s="49" t="s">
        <v>2649</v>
      </c>
      <c r="E137" s="50">
        <f>ROUND(SUM(-E138,-E147,E136,-E150),3)</f>
        <v>0</v>
      </c>
      <c r="F137" s="51"/>
      <c r="G137" s="50">
        <f>ROUND(SUM(-G138,-G147,G136,-G150),3)</f>
        <v>0</v>
      </c>
      <c r="H137" s="51"/>
      <c r="I137" s="50">
        <f>ROUND(SUM(-I138,-I147,I136,-I150),3)</f>
        <v>0</v>
      </c>
      <c r="J137" s="51"/>
      <c r="K137" s="50">
        <f>ROUND(SUM(-K138,-K147,K136,-K150),3)</f>
        <v>0</v>
      </c>
      <c r="L137" s="51"/>
      <c r="M137" s="50">
        <f>ROUND(SUM(-M138,-M147,M136,-M150),3)</f>
        <v>0</v>
      </c>
      <c r="N137" s="51"/>
      <c r="O137" s="50">
        <f>ROUND(SUM(-O138,-O147,O136,-O150),3)</f>
        <v>0</v>
      </c>
      <c r="P137" s="51"/>
    </row>
    <row r="138" spans="1:16" hidden="1" outlineLevel="1" x14ac:dyDescent="0.2">
      <c r="A138" s="49" t="s">
        <v>3624</v>
      </c>
      <c r="B138" s="49" t="s">
        <v>52</v>
      </c>
      <c r="C138" s="49" t="s">
        <v>3625</v>
      </c>
      <c r="D138" s="49" t="s">
        <v>2649</v>
      </c>
      <c r="E138" s="50">
        <f>ROUND(SUM(E139,E146),3)</f>
        <v>0</v>
      </c>
      <c r="F138" s="51"/>
      <c r="G138" s="50">
        <f>ROUND(SUM(G139,G146),3)</f>
        <v>0</v>
      </c>
      <c r="H138" s="51"/>
      <c r="I138" s="50">
        <f>ROUND(SUM(I139,I146),3)</f>
        <v>0</v>
      </c>
      <c r="J138" s="51"/>
      <c r="K138" s="50">
        <f>ROUND(SUM(K139,K146),3)</f>
        <v>0</v>
      </c>
      <c r="L138" s="51"/>
      <c r="M138" s="50">
        <f>ROUND(SUM(M139,M146),3)</f>
        <v>0</v>
      </c>
      <c r="N138" s="51"/>
      <c r="O138" s="50">
        <f>ROUND(SUM(O139,O146),3)</f>
        <v>0</v>
      </c>
      <c r="P138" s="51"/>
    </row>
    <row r="139" spans="1:16" hidden="1" outlineLevel="1" x14ac:dyDescent="0.2">
      <c r="A139" s="52" t="s">
        <v>3626</v>
      </c>
      <c r="B139" s="52" t="s">
        <v>55</v>
      </c>
      <c r="C139" s="52" t="s">
        <v>33</v>
      </c>
      <c r="D139" s="52" t="s">
        <v>2649</v>
      </c>
      <c r="E139" s="53">
        <f>ROUND(SUM(E140,E141,E142,E143,E144,E145),3)</f>
        <v>0</v>
      </c>
      <c r="F139" s="54"/>
      <c r="G139" s="53">
        <f>ROUND(SUM(G140,G141,G142,G143,G144,G145),3)</f>
        <v>0</v>
      </c>
      <c r="H139" s="54"/>
      <c r="I139" s="53">
        <f>ROUND(SUM(I140,I141,I142,I143,I144,I145),3)</f>
        <v>0</v>
      </c>
      <c r="J139" s="54"/>
      <c r="K139" s="53">
        <f>ROUND(SUM(K140,K141,K142,K143,K144,K145),3)</f>
        <v>0</v>
      </c>
      <c r="L139" s="54"/>
      <c r="M139" s="53">
        <f>ROUND(SUM(M140,M141,M142,M143,M144,M145),3)</f>
        <v>0</v>
      </c>
      <c r="N139" s="54"/>
      <c r="O139" s="53">
        <f>ROUND(SUM(O140,O141,O142,O143,O144,O145),3)</f>
        <v>0</v>
      </c>
      <c r="P139" s="54"/>
    </row>
    <row r="140" spans="1:16" hidden="1" outlineLevel="1" x14ac:dyDescent="0.2">
      <c r="A140" s="37" t="s">
        <v>3627</v>
      </c>
      <c r="B140" s="37" t="s">
        <v>57</v>
      </c>
      <c r="C140" s="37" t="s">
        <v>33</v>
      </c>
      <c r="D140" s="37" t="s">
        <v>2649</v>
      </c>
    </row>
    <row r="141" spans="1:16" hidden="1" outlineLevel="1" x14ac:dyDescent="0.2">
      <c r="A141" s="37" t="s">
        <v>3628</v>
      </c>
      <c r="B141" s="37" t="s">
        <v>59</v>
      </c>
      <c r="C141" s="37" t="s">
        <v>33</v>
      </c>
      <c r="D141" s="37" t="s">
        <v>2649</v>
      </c>
    </row>
    <row r="142" spans="1:16" hidden="1" outlineLevel="1" x14ac:dyDescent="0.2">
      <c r="A142" s="37" t="s">
        <v>3629</v>
      </c>
      <c r="B142" s="37" t="s">
        <v>61</v>
      </c>
      <c r="C142" s="37" t="s">
        <v>33</v>
      </c>
      <c r="D142" s="37" t="s">
        <v>2649</v>
      </c>
    </row>
    <row r="143" spans="1:16" hidden="1" outlineLevel="1" x14ac:dyDescent="0.2">
      <c r="A143" s="37" t="s">
        <v>3630</v>
      </c>
      <c r="B143" s="37" t="s">
        <v>63</v>
      </c>
      <c r="C143" s="37" t="s">
        <v>33</v>
      </c>
      <c r="D143" s="37" t="s">
        <v>2649</v>
      </c>
    </row>
    <row r="144" spans="1:16" hidden="1" outlineLevel="1" x14ac:dyDescent="0.2">
      <c r="A144" s="37" t="s">
        <v>3631</v>
      </c>
      <c r="B144" s="37" t="s">
        <v>65</v>
      </c>
      <c r="C144" s="37" t="s">
        <v>33</v>
      </c>
      <c r="D144" s="37" t="s">
        <v>2649</v>
      </c>
    </row>
    <row r="145" spans="1:16" hidden="1" outlineLevel="1" x14ac:dyDescent="0.2">
      <c r="A145" s="37" t="s">
        <v>3632</v>
      </c>
      <c r="B145" s="37" t="s">
        <v>67</v>
      </c>
      <c r="C145" s="37" t="s">
        <v>33</v>
      </c>
      <c r="D145" s="37" t="s">
        <v>2649</v>
      </c>
    </row>
    <row r="146" spans="1:16" hidden="1" outlineLevel="1" x14ac:dyDescent="0.2">
      <c r="A146" s="37" t="s">
        <v>3633</v>
      </c>
      <c r="B146" s="37" t="s">
        <v>79</v>
      </c>
      <c r="C146" s="37" t="s">
        <v>33</v>
      </c>
      <c r="D146" s="37" t="s">
        <v>2649</v>
      </c>
    </row>
    <row r="147" spans="1:16" hidden="1" outlineLevel="1" x14ac:dyDescent="0.2">
      <c r="A147" s="52" t="s">
        <v>3634</v>
      </c>
      <c r="B147" s="52" t="s">
        <v>81</v>
      </c>
      <c r="C147" s="52" t="s">
        <v>3635</v>
      </c>
      <c r="D147" s="52" t="s">
        <v>2649</v>
      </c>
      <c r="E147" s="53">
        <f>ROUND(SUM(E148,E149),3)</f>
        <v>0</v>
      </c>
      <c r="F147" s="54"/>
      <c r="G147" s="53">
        <f>ROUND(SUM(G148,G149),3)</f>
        <v>0</v>
      </c>
      <c r="H147" s="54"/>
      <c r="I147" s="53">
        <f>ROUND(SUM(I148,I149),3)</f>
        <v>0</v>
      </c>
      <c r="J147" s="54"/>
      <c r="K147" s="53">
        <f>ROUND(SUM(K148,K149),3)</f>
        <v>0</v>
      </c>
      <c r="L147" s="54"/>
      <c r="M147" s="53">
        <f>ROUND(SUM(M148,M149),3)</f>
        <v>0</v>
      </c>
      <c r="N147" s="54"/>
      <c r="O147" s="53">
        <f>ROUND(SUM(O148,O149),3)</f>
        <v>0</v>
      </c>
      <c r="P147" s="54"/>
    </row>
    <row r="148" spans="1:16" hidden="1" outlineLevel="1" x14ac:dyDescent="0.2">
      <c r="A148" s="37" t="s">
        <v>3636</v>
      </c>
      <c r="B148" s="37" t="s">
        <v>92</v>
      </c>
      <c r="C148" s="37" t="s">
        <v>33</v>
      </c>
      <c r="D148" s="37" t="s">
        <v>2649</v>
      </c>
    </row>
    <row r="149" spans="1:16" hidden="1" outlineLevel="1" x14ac:dyDescent="0.2">
      <c r="A149" s="37" t="s">
        <v>3637</v>
      </c>
      <c r="B149" s="37" t="s">
        <v>96</v>
      </c>
      <c r="C149" s="37" t="s">
        <v>33</v>
      </c>
      <c r="D149" s="37" t="s">
        <v>2649</v>
      </c>
    </row>
    <row r="150" spans="1:16" hidden="1" outlineLevel="1" x14ac:dyDescent="0.2">
      <c r="A150" s="43" t="s">
        <v>3638</v>
      </c>
      <c r="B150" s="43" t="s">
        <v>100</v>
      </c>
      <c r="C150" s="43" t="s">
        <v>3639</v>
      </c>
      <c r="D150" s="43" t="s">
        <v>2649</v>
      </c>
      <c r="E150" s="44">
        <f>ROUND(SUM(E152,E166,E169),3)</f>
        <v>0</v>
      </c>
      <c r="F150" s="45"/>
      <c r="G150" s="44">
        <f>ROUND(SUM(G152,G166,G169),3)</f>
        <v>0</v>
      </c>
      <c r="H150" s="45"/>
      <c r="I150" s="44">
        <f>ROUND(SUM(I152,I166,I169),3)</f>
        <v>0</v>
      </c>
      <c r="J150" s="45"/>
      <c r="K150" s="44">
        <f>ROUND(SUM(K152,K166,K169),3)</f>
        <v>0</v>
      </c>
      <c r="L150" s="45"/>
      <c r="M150" s="44">
        <f>ROUND(SUM(M152,M166,M169),3)</f>
        <v>0</v>
      </c>
      <c r="N150" s="45"/>
      <c r="O150" s="44">
        <f>ROUND(SUM(O152,O166,O169),3)</f>
        <v>0</v>
      </c>
      <c r="P150" s="45"/>
    </row>
    <row r="151" spans="1:16" hidden="1" outlineLevel="1" x14ac:dyDescent="0.2">
      <c r="A151" s="49" t="s">
        <v>3640</v>
      </c>
      <c r="B151" s="49" t="s">
        <v>105</v>
      </c>
      <c r="C151" s="49" t="s">
        <v>3639</v>
      </c>
      <c r="D151" s="49" t="s">
        <v>2649</v>
      </c>
      <c r="E151" s="50">
        <f>ROUND(SUM(E152,E166,E169),3)</f>
        <v>0</v>
      </c>
      <c r="F151" s="51"/>
      <c r="G151" s="50">
        <f>ROUND(SUM(G152,G166,G169),3)</f>
        <v>0</v>
      </c>
      <c r="H151" s="51"/>
      <c r="I151" s="50">
        <f>ROUND(SUM(I152,I166,I169),3)</f>
        <v>0</v>
      </c>
      <c r="J151" s="51"/>
      <c r="K151" s="50">
        <f>ROUND(SUM(K152,K166,K169),3)</f>
        <v>0</v>
      </c>
      <c r="L151" s="51"/>
      <c r="M151" s="50">
        <f>ROUND(SUM(M152,M166,M169),3)</f>
        <v>0</v>
      </c>
      <c r="N151" s="51"/>
      <c r="O151" s="50">
        <f>ROUND(SUM(O152,O166,O169),3)</f>
        <v>0</v>
      </c>
      <c r="P151" s="51"/>
    </row>
    <row r="152" spans="1:16" hidden="1" outlineLevel="1" x14ac:dyDescent="0.2">
      <c r="A152" s="52" t="s">
        <v>3641</v>
      </c>
      <c r="B152" s="52" t="s">
        <v>108</v>
      </c>
      <c r="C152" s="52" t="s">
        <v>3642</v>
      </c>
      <c r="D152" s="52" t="s">
        <v>2649</v>
      </c>
      <c r="E152" s="53">
        <f>ROUND(SUM(E153,E154),3)</f>
        <v>0</v>
      </c>
      <c r="F152" s="54"/>
      <c r="G152" s="53">
        <f>ROUND(SUM(G153,G154),3)</f>
        <v>0</v>
      </c>
      <c r="H152" s="54"/>
      <c r="I152" s="53">
        <f>ROUND(SUM(I153,I154),3)</f>
        <v>0</v>
      </c>
      <c r="J152" s="54"/>
      <c r="K152" s="53">
        <f>ROUND(SUM(K153,K154),3)</f>
        <v>0</v>
      </c>
      <c r="L152" s="54"/>
      <c r="M152" s="53">
        <f>ROUND(SUM(M153,M154),3)</f>
        <v>0</v>
      </c>
      <c r="N152" s="54"/>
      <c r="O152" s="53">
        <f>ROUND(SUM(O153,O154),3)</f>
        <v>0</v>
      </c>
      <c r="P152" s="54"/>
    </row>
    <row r="153" spans="1:16" hidden="1" outlineLevel="1" x14ac:dyDescent="0.2">
      <c r="A153" s="37" t="s">
        <v>3643</v>
      </c>
      <c r="B153" s="37" t="s">
        <v>113</v>
      </c>
      <c r="C153" s="37" t="s">
        <v>33</v>
      </c>
      <c r="D153" s="37" t="s">
        <v>2649</v>
      </c>
    </row>
    <row r="154" spans="1:16" hidden="1" outlineLevel="1" x14ac:dyDescent="0.2">
      <c r="A154" s="52" t="s">
        <v>3644</v>
      </c>
      <c r="B154" s="52" t="s">
        <v>115</v>
      </c>
      <c r="C154" s="52" t="s">
        <v>33</v>
      </c>
      <c r="D154" s="52" t="s">
        <v>2649</v>
      </c>
      <c r="E154" s="53">
        <f>ROUND(SUM(E155,E156,E157,E158,E159,E160,E161,E162,E163,E164,E165),3)</f>
        <v>0</v>
      </c>
      <c r="F154" s="54"/>
      <c r="G154" s="53">
        <f>ROUND(SUM(G155,G156,G157,G158,G159,G160,G161,G162,G163,G164,G165),3)</f>
        <v>0</v>
      </c>
      <c r="H154" s="54"/>
      <c r="I154" s="53">
        <f>ROUND(SUM(I155,I156,I157,I158,I159,I160,I161,I162,I163,I164,I165),3)</f>
        <v>0</v>
      </c>
      <c r="J154" s="54"/>
      <c r="K154" s="53">
        <f>ROUND(SUM(K155,K156,K157,K158,K159,K160,K161,K162,K163,K164,K165),3)</f>
        <v>0</v>
      </c>
      <c r="L154" s="54"/>
      <c r="M154" s="53">
        <f>ROUND(SUM(M155,M156,M157,M158,M159,M160,M161,M162,M163,M164,M165),3)</f>
        <v>0</v>
      </c>
      <c r="N154" s="54"/>
      <c r="O154" s="53">
        <f>ROUND(SUM(O155,O156,O157,O158,O159,O160,O161,O162,O163,O164,O165),3)</f>
        <v>0</v>
      </c>
      <c r="P154" s="54"/>
    </row>
    <row r="155" spans="1:16" hidden="1" outlineLevel="1" x14ac:dyDescent="0.2">
      <c r="A155" s="37" t="s">
        <v>3645</v>
      </c>
      <c r="B155" s="37" t="s">
        <v>117</v>
      </c>
      <c r="C155" s="37" t="s">
        <v>33</v>
      </c>
      <c r="D155" s="37" t="s">
        <v>2649</v>
      </c>
    </row>
    <row r="156" spans="1:16" hidden="1" outlineLevel="1" x14ac:dyDescent="0.2">
      <c r="A156" s="37" t="s">
        <v>3646</v>
      </c>
      <c r="B156" s="37" t="s">
        <v>119</v>
      </c>
      <c r="C156" s="37" t="s">
        <v>33</v>
      </c>
      <c r="D156" s="37" t="s">
        <v>2649</v>
      </c>
    </row>
    <row r="157" spans="1:16" hidden="1" outlineLevel="1" x14ac:dyDescent="0.2">
      <c r="A157" s="37" t="s">
        <v>3647</v>
      </c>
      <c r="B157" s="37" t="s">
        <v>121</v>
      </c>
      <c r="C157" s="37" t="s">
        <v>33</v>
      </c>
      <c r="D157" s="37" t="s">
        <v>2649</v>
      </c>
    </row>
    <row r="158" spans="1:16" hidden="1" outlineLevel="1" x14ac:dyDescent="0.2">
      <c r="A158" s="37" t="s">
        <v>3648</v>
      </c>
      <c r="B158" s="37" t="s">
        <v>123</v>
      </c>
      <c r="C158" s="37" t="s">
        <v>33</v>
      </c>
      <c r="D158" s="37" t="s">
        <v>2649</v>
      </c>
    </row>
    <row r="159" spans="1:16" hidden="1" outlineLevel="1" x14ac:dyDescent="0.2">
      <c r="A159" s="37" t="s">
        <v>3649</v>
      </c>
      <c r="B159" s="37" t="s">
        <v>125</v>
      </c>
      <c r="C159" s="37" t="s">
        <v>33</v>
      </c>
      <c r="D159" s="37" t="s">
        <v>2649</v>
      </c>
    </row>
    <row r="160" spans="1:16" hidden="1" outlineLevel="1" x14ac:dyDescent="0.2">
      <c r="A160" s="37" t="s">
        <v>3650</v>
      </c>
      <c r="B160" s="37" t="s">
        <v>127</v>
      </c>
      <c r="C160" s="37" t="s">
        <v>33</v>
      </c>
      <c r="D160" s="37" t="s">
        <v>2649</v>
      </c>
    </row>
    <row r="161" spans="1:16" hidden="1" outlineLevel="1" x14ac:dyDescent="0.2">
      <c r="A161" s="37" t="s">
        <v>3651</v>
      </c>
      <c r="B161" s="37" t="s">
        <v>129</v>
      </c>
      <c r="C161" s="37" t="s">
        <v>33</v>
      </c>
      <c r="D161" s="37" t="s">
        <v>2649</v>
      </c>
    </row>
    <row r="162" spans="1:16" hidden="1" outlineLevel="1" x14ac:dyDescent="0.2">
      <c r="A162" s="37" t="s">
        <v>3652</v>
      </c>
      <c r="B162" s="37" t="s">
        <v>131</v>
      </c>
      <c r="C162" s="37" t="s">
        <v>33</v>
      </c>
      <c r="D162" s="37" t="s">
        <v>2649</v>
      </c>
    </row>
    <row r="163" spans="1:16" hidden="1" outlineLevel="1" x14ac:dyDescent="0.2">
      <c r="A163" s="37" t="s">
        <v>3653</v>
      </c>
      <c r="B163" s="37" t="s">
        <v>133</v>
      </c>
      <c r="C163" s="37" t="s">
        <v>33</v>
      </c>
      <c r="D163" s="37" t="s">
        <v>2649</v>
      </c>
    </row>
    <row r="164" spans="1:16" hidden="1" outlineLevel="1" x14ac:dyDescent="0.2">
      <c r="A164" s="37" t="s">
        <v>3654</v>
      </c>
      <c r="B164" s="37" t="s">
        <v>135</v>
      </c>
      <c r="C164" s="37" t="s">
        <v>33</v>
      </c>
      <c r="D164" s="37" t="s">
        <v>2649</v>
      </c>
    </row>
    <row r="165" spans="1:16" hidden="1" outlineLevel="1" x14ac:dyDescent="0.2">
      <c r="A165" s="37" t="s">
        <v>3655</v>
      </c>
      <c r="B165" s="37" t="s">
        <v>137</v>
      </c>
      <c r="C165" s="37" t="s">
        <v>33</v>
      </c>
      <c r="D165" s="37" t="s">
        <v>2649</v>
      </c>
    </row>
    <row r="166" spans="1:16" hidden="1" outlineLevel="1" x14ac:dyDescent="0.2">
      <c r="A166" s="52" t="s">
        <v>3656</v>
      </c>
      <c r="B166" s="52" t="s">
        <v>139</v>
      </c>
      <c r="C166" s="52" t="s">
        <v>3657</v>
      </c>
      <c r="D166" s="52" t="s">
        <v>2649</v>
      </c>
      <c r="E166" s="53">
        <f>ROUND(SUM(E167,E168),3)</f>
        <v>0</v>
      </c>
      <c r="F166" s="54"/>
      <c r="G166" s="53">
        <f>ROUND(SUM(G167,G168),3)</f>
        <v>0</v>
      </c>
      <c r="H166" s="54"/>
      <c r="I166" s="53">
        <f>ROUND(SUM(I167,I168),3)</f>
        <v>0</v>
      </c>
      <c r="J166" s="54"/>
      <c r="K166" s="53">
        <f>ROUND(SUM(K167,K168),3)</f>
        <v>0</v>
      </c>
      <c r="L166" s="54"/>
      <c r="M166" s="53">
        <f>ROUND(SUM(M167,M168),3)</f>
        <v>0</v>
      </c>
      <c r="N166" s="54"/>
      <c r="O166" s="53">
        <f>ROUND(SUM(O167,O168),3)</f>
        <v>0</v>
      </c>
      <c r="P166" s="54"/>
    </row>
    <row r="167" spans="1:16" hidden="1" outlineLevel="1" x14ac:dyDescent="0.2">
      <c r="A167" s="37" t="s">
        <v>3658</v>
      </c>
      <c r="B167" s="37" t="s">
        <v>142</v>
      </c>
      <c r="C167" s="37" t="s">
        <v>33</v>
      </c>
      <c r="D167" s="37" t="s">
        <v>2649</v>
      </c>
    </row>
    <row r="168" spans="1:16" hidden="1" outlineLevel="1" x14ac:dyDescent="0.2">
      <c r="A168" s="37" t="s">
        <v>3659</v>
      </c>
      <c r="B168" s="37" t="s">
        <v>146</v>
      </c>
      <c r="C168" s="37" t="s">
        <v>33</v>
      </c>
      <c r="D168" s="37" t="s">
        <v>2649</v>
      </c>
    </row>
    <row r="169" spans="1:16" hidden="1" outlineLevel="1" x14ac:dyDescent="0.2">
      <c r="A169" s="52" t="s">
        <v>3660</v>
      </c>
      <c r="B169" s="52" t="s">
        <v>148</v>
      </c>
      <c r="C169" s="52" t="s">
        <v>3661</v>
      </c>
      <c r="D169" s="52" t="s">
        <v>2649</v>
      </c>
      <c r="E169" s="53">
        <f>ROUND(SUM(E170,E171,E174,E173),3)</f>
        <v>0</v>
      </c>
      <c r="F169" s="54"/>
      <c r="G169" s="53">
        <f>ROUND(SUM(G170,G171,G174,G173),3)</f>
        <v>0</v>
      </c>
      <c r="H169" s="54"/>
      <c r="I169" s="53">
        <f>ROUND(SUM(I170,I171,I174,I173),3)</f>
        <v>0</v>
      </c>
      <c r="J169" s="54"/>
      <c r="K169" s="53">
        <f>ROUND(SUM(K170,K171,K174,K173),3)</f>
        <v>0</v>
      </c>
      <c r="L169" s="54"/>
      <c r="M169" s="53">
        <f>ROUND(SUM(M170,M171,M174,M173),3)</f>
        <v>0</v>
      </c>
      <c r="N169" s="54"/>
      <c r="O169" s="53">
        <f>ROUND(SUM(O170,O171,O174,O173),3)</f>
        <v>0</v>
      </c>
      <c r="P169" s="54"/>
    </row>
    <row r="170" spans="1:16" hidden="1" outlineLevel="1" x14ac:dyDescent="0.2">
      <c r="A170" s="37" t="s">
        <v>3662</v>
      </c>
      <c r="B170" s="37" t="s">
        <v>151</v>
      </c>
      <c r="C170" s="37" t="s">
        <v>33</v>
      </c>
      <c r="D170" s="37" t="s">
        <v>2649</v>
      </c>
    </row>
    <row r="171" spans="1:16" hidden="1" outlineLevel="1" x14ac:dyDescent="0.2">
      <c r="A171" s="37" t="s">
        <v>3663</v>
      </c>
      <c r="B171" s="37" t="s">
        <v>153</v>
      </c>
      <c r="C171" s="37" t="s">
        <v>33</v>
      </c>
      <c r="D171" s="37" t="s">
        <v>2649</v>
      </c>
    </row>
    <row r="172" spans="1:16" hidden="1" outlineLevel="1" x14ac:dyDescent="0.2">
      <c r="A172" s="37" t="s">
        <v>3664</v>
      </c>
      <c r="B172" s="37" t="s">
        <v>155</v>
      </c>
      <c r="C172" s="37" t="s">
        <v>33</v>
      </c>
      <c r="D172" s="37" t="s">
        <v>2649</v>
      </c>
    </row>
    <row r="173" spans="1:16" hidden="1" outlineLevel="1" x14ac:dyDescent="0.2">
      <c r="A173" s="37" t="s">
        <v>3665</v>
      </c>
      <c r="B173" s="37" t="s">
        <v>157</v>
      </c>
      <c r="C173" s="37" t="s">
        <v>33</v>
      </c>
      <c r="D173" s="37" t="s">
        <v>2649</v>
      </c>
    </row>
    <row r="174" spans="1:16" hidden="1" outlineLevel="1" x14ac:dyDescent="0.2">
      <c r="A174" s="37" t="s">
        <v>3666</v>
      </c>
      <c r="B174" s="37" t="s">
        <v>159</v>
      </c>
      <c r="C174" s="37" t="s">
        <v>33</v>
      </c>
      <c r="D174" s="37" t="s">
        <v>2649</v>
      </c>
    </row>
    <row r="175" spans="1:16" ht="16.5" collapsed="1" x14ac:dyDescent="0.3">
      <c r="A175" s="41" t="s">
        <v>3667</v>
      </c>
      <c r="B175" s="41"/>
      <c r="C175" s="41"/>
      <c r="D175" s="41" t="s">
        <v>29</v>
      </c>
      <c r="E175" s="42">
        <v>2018</v>
      </c>
      <c r="F175" s="42" t="s">
        <v>30</v>
      </c>
      <c r="G175" s="42">
        <v>2019</v>
      </c>
      <c r="H175" s="42" t="s">
        <v>30</v>
      </c>
      <c r="I175" s="42">
        <v>2020</v>
      </c>
      <c r="J175" s="42" t="s">
        <v>30</v>
      </c>
      <c r="K175" s="42">
        <v>2021</v>
      </c>
      <c r="L175" s="42" t="s">
        <v>30</v>
      </c>
      <c r="M175" s="42">
        <v>2022</v>
      </c>
      <c r="N175" s="42" t="s">
        <v>30</v>
      </c>
      <c r="O175" s="42">
        <v>2023</v>
      </c>
      <c r="P175" s="42" t="s">
        <v>30</v>
      </c>
    </row>
    <row r="176" spans="1:16" hidden="1" outlineLevel="1" x14ac:dyDescent="0.2">
      <c r="A176" s="37" t="s">
        <v>3668</v>
      </c>
      <c r="B176" s="37" t="s">
        <v>32</v>
      </c>
      <c r="C176" s="37" t="s">
        <v>33</v>
      </c>
      <c r="D176" s="37" t="s">
        <v>2649</v>
      </c>
    </row>
    <row r="177" spans="1:16" hidden="1" outlineLevel="1" x14ac:dyDescent="0.2">
      <c r="A177" s="37" t="s">
        <v>3669</v>
      </c>
      <c r="B177" s="37" t="s">
        <v>38</v>
      </c>
      <c r="C177" s="37" t="s">
        <v>33</v>
      </c>
      <c r="D177" s="37" t="s">
        <v>2649</v>
      </c>
    </row>
    <row r="178" spans="1:16" hidden="1" outlineLevel="1" x14ac:dyDescent="0.2">
      <c r="A178" s="37" t="s">
        <v>3670</v>
      </c>
      <c r="B178" s="37" t="s">
        <v>40</v>
      </c>
      <c r="C178" s="37" t="s">
        <v>33</v>
      </c>
      <c r="D178" s="37" t="s">
        <v>2649</v>
      </c>
    </row>
    <row r="179" spans="1:16" hidden="1" outlineLevel="1" x14ac:dyDescent="0.2">
      <c r="A179" s="37" t="s">
        <v>3671</v>
      </c>
      <c r="B179" s="37" t="s">
        <v>44</v>
      </c>
      <c r="C179" s="37" t="s">
        <v>33</v>
      </c>
      <c r="D179" s="37" t="s">
        <v>2649</v>
      </c>
    </row>
    <row r="180" spans="1:16" hidden="1" outlineLevel="1" x14ac:dyDescent="0.2">
      <c r="A180" s="46" t="s">
        <v>3672</v>
      </c>
      <c r="B180" s="46" t="s">
        <v>46</v>
      </c>
      <c r="C180" s="46" t="s">
        <v>3673</v>
      </c>
      <c r="D180" s="46" t="s">
        <v>2649</v>
      </c>
      <c r="E180" s="47">
        <f>ROUND(SUM(E176,E177,-E178,-E179),3)</f>
        <v>0</v>
      </c>
      <c r="F180" s="48"/>
      <c r="G180" s="47">
        <f>ROUND(SUM(G176,G177,-G178,-G179),3)</f>
        <v>0</v>
      </c>
      <c r="H180" s="48"/>
      <c r="I180" s="47">
        <f>ROUND(SUM(I176,I177,-I178,-I179),3)</f>
        <v>0</v>
      </c>
      <c r="J180" s="48"/>
      <c r="K180" s="47">
        <f>ROUND(SUM(K176,K177,-K178,-K179),3)</f>
        <v>0</v>
      </c>
      <c r="L180" s="48"/>
      <c r="M180" s="47">
        <f>ROUND(SUM(M176,M177,-M178,-M179),3)</f>
        <v>0</v>
      </c>
      <c r="N180" s="48"/>
      <c r="O180" s="47">
        <f>ROUND(SUM(O176,O177,-O178,-O179),3)</f>
        <v>0</v>
      </c>
      <c r="P180" s="48"/>
    </row>
    <row r="181" spans="1:16" hidden="1" outlineLevel="1" x14ac:dyDescent="0.2">
      <c r="A181" s="37" t="s">
        <v>3674</v>
      </c>
      <c r="B181" s="37" t="s">
        <v>1159</v>
      </c>
      <c r="C181" s="37" t="s">
        <v>33</v>
      </c>
      <c r="D181" s="37" t="s">
        <v>2649</v>
      </c>
    </row>
    <row r="182" spans="1:16" hidden="1" outlineLevel="1" x14ac:dyDescent="0.2">
      <c r="A182" s="49" t="s">
        <v>3675</v>
      </c>
      <c r="B182" s="49" t="s">
        <v>49</v>
      </c>
      <c r="C182" s="49" t="s">
        <v>3676</v>
      </c>
      <c r="D182" s="49" t="s">
        <v>2649</v>
      </c>
      <c r="E182" s="50">
        <f>ROUND(SUM(-E181,-E183,-E192,-E196,E180,-E197),3)</f>
        <v>0</v>
      </c>
      <c r="F182" s="51"/>
      <c r="G182" s="50">
        <f>ROUND(SUM(-G181,-G183,-G192,-G196,G180,-G197),3)</f>
        <v>0</v>
      </c>
      <c r="H182" s="51"/>
      <c r="I182" s="50">
        <f>ROUND(SUM(-I181,-I183,-I192,-I196,I180,-I197),3)</f>
        <v>0</v>
      </c>
      <c r="J182" s="51"/>
      <c r="K182" s="50">
        <f>ROUND(SUM(-K181,-K183,-K192,-K196,K180,-K197),3)</f>
        <v>0</v>
      </c>
      <c r="L182" s="51"/>
      <c r="M182" s="50">
        <f>ROUND(SUM(-M181,-M183,-M192,-M196,M180,-M197),3)</f>
        <v>0</v>
      </c>
      <c r="N182" s="51"/>
      <c r="O182" s="50">
        <f>ROUND(SUM(-O181,-O183,-O192,-O196,O180,-O197),3)</f>
        <v>0</v>
      </c>
      <c r="P182" s="51"/>
    </row>
    <row r="183" spans="1:16" hidden="1" outlineLevel="1" x14ac:dyDescent="0.2">
      <c r="A183" s="49" t="s">
        <v>3677</v>
      </c>
      <c r="B183" s="49" t="s">
        <v>52</v>
      </c>
      <c r="C183" s="49" t="s">
        <v>3678</v>
      </c>
      <c r="D183" s="49" t="s">
        <v>2649</v>
      </c>
      <c r="E183" s="50">
        <f>ROUND(SUM(E184,E191),3)</f>
        <v>0</v>
      </c>
      <c r="F183" s="51"/>
      <c r="G183" s="50">
        <f>ROUND(SUM(G184,G191),3)</f>
        <v>0</v>
      </c>
      <c r="H183" s="51"/>
      <c r="I183" s="50">
        <f>ROUND(SUM(I184,I191),3)</f>
        <v>0</v>
      </c>
      <c r="J183" s="51"/>
      <c r="K183" s="50">
        <f>ROUND(SUM(K184,K191),3)</f>
        <v>0</v>
      </c>
      <c r="L183" s="51"/>
      <c r="M183" s="50">
        <f>ROUND(SUM(M184,M191),3)</f>
        <v>0</v>
      </c>
      <c r="N183" s="51"/>
      <c r="O183" s="50">
        <f>ROUND(SUM(O184,O191),3)</f>
        <v>0</v>
      </c>
      <c r="P183" s="51"/>
    </row>
    <row r="184" spans="1:16" hidden="1" outlineLevel="1" x14ac:dyDescent="0.2">
      <c r="A184" s="52" t="s">
        <v>3679</v>
      </c>
      <c r="B184" s="52" t="s">
        <v>55</v>
      </c>
      <c r="C184" s="52" t="s">
        <v>33</v>
      </c>
      <c r="D184" s="52" t="s">
        <v>2649</v>
      </c>
      <c r="E184" s="53">
        <f>ROUND(SUM(E185,E186,E187,E188,E189,E190),3)</f>
        <v>0</v>
      </c>
      <c r="F184" s="54"/>
      <c r="G184" s="53">
        <f>ROUND(SUM(G185,G186,G187,G188,G189,G190),3)</f>
        <v>0</v>
      </c>
      <c r="H184" s="54"/>
      <c r="I184" s="53">
        <f>ROUND(SUM(I185,I186,I187,I188,I189,I190),3)</f>
        <v>0</v>
      </c>
      <c r="J184" s="54"/>
      <c r="K184" s="53">
        <f>ROUND(SUM(K185,K186,K187,K188,K189,K190),3)</f>
        <v>0</v>
      </c>
      <c r="L184" s="54"/>
      <c r="M184" s="53">
        <f>ROUND(SUM(M185,M186,M187,M188,M189,M190),3)</f>
        <v>0</v>
      </c>
      <c r="N184" s="54"/>
      <c r="O184" s="53">
        <f>ROUND(SUM(O185,O186,O187,O188,O189,O190),3)</f>
        <v>0</v>
      </c>
      <c r="P184" s="54"/>
    </row>
    <row r="185" spans="1:16" hidden="1" outlineLevel="1" x14ac:dyDescent="0.2">
      <c r="A185" s="37" t="s">
        <v>3680</v>
      </c>
      <c r="B185" s="37" t="s">
        <v>57</v>
      </c>
      <c r="C185" s="37" t="s">
        <v>33</v>
      </c>
      <c r="D185" s="37" t="s">
        <v>2649</v>
      </c>
    </row>
    <row r="186" spans="1:16" hidden="1" outlineLevel="1" x14ac:dyDescent="0.2">
      <c r="A186" s="37" t="s">
        <v>3681</v>
      </c>
      <c r="B186" s="37" t="s">
        <v>59</v>
      </c>
      <c r="C186" s="37" t="s">
        <v>33</v>
      </c>
      <c r="D186" s="37" t="s">
        <v>2649</v>
      </c>
    </row>
    <row r="187" spans="1:16" hidden="1" outlineLevel="1" x14ac:dyDescent="0.2">
      <c r="A187" s="37" t="s">
        <v>3682</v>
      </c>
      <c r="B187" s="37" t="s">
        <v>61</v>
      </c>
      <c r="C187" s="37" t="s">
        <v>33</v>
      </c>
      <c r="D187" s="37" t="s">
        <v>2649</v>
      </c>
    </row>
    <row r="188" spans="1:16" hidden="1" outlineLevel="1" x14ac:dyDescent="0.2">
      <c r="A188" s="37" t="s">
        <v>3683</v>
      </c>
      <c r="B188" s="37" t="s">
        <v>63</v>
      </c>
      <c r="C188" s="37" t="s">
        <v>33</v>
      </c>
      <c r="D188" s="37" t="s">
        <v>2649</v>
      </c>
    </row>
    <row r="189" spans="1:16" hidden="1" outlineLevel="1" x14ac:dyDescent="0.2">
      <c r="A189" s="37" t="s">
        <v>3684</v>
      </c>
      <c r="B189" s="37" t="s">
        <v>65</v>
      </c>
      <c r="C189" s="37" t="s">
        <v>33</v>
      </c>
      <c r="D189" s="37" t="s">
        <v>2649</v>
      </c>
    </row>
    <row r="190" spans="1:16" hidden="1" outlineLevel="1" x14ac:dyDescent="0.2">
      <c r="A190" s="37" t="s">
        <v>3685</v>
      </c>
      <c r="B190" s="37" t="s">
        <v>67</v>
      </c>
      <c r="C190" s="37" t="s">
        <v>33</v>
      </c>
      <c r="D190" s="37" t="s">
        <v>2649</v>
      </c>
    </row>
    <row r="191" spans="1:16" hidden="1" outlineLevel="1" x14ac:dyDescent="0.2">
      <c r="A191" s="37" t="s">
        <v>3686</v>
      </c>
      <c r="B191" s="37" t="s">
        <v>79</v>
      </c>
      <c r="C191" s="37" t="s">
        <v>33</v>
      </c>
      <c r="D191" s="37" t="s">
        <v>2649</v>
      </c>
    </row>
    <row r="192" spans="1:16" hidden="1" outlineLevel="1" x14ac:dyDescent="0.2">
      <c r="A192" s="52" t="s">
        <v>3687</v>
      </c>
      <c r="B192" s="52" t="s">
        <v>81</v>
      </c>
      <c r="C192" s="52" t="s">
        <v>3688</v>
      </c>
      <c r="D192" s="52" t="s">
        <v>2649</v>
      </c>
      <c r="E192" s="53">
        <f>ROUND(SUM(E193,E194,E195),3)</f>
        <v>0</v>
      </c>
      <c r="F192" s="54"/>
      <c r="G192" s="53">
        <f>ROUND(SUM(G193,G194,G195),3)</f>
        <v>0</v>
      </c>
      <c r="H192" s="54"/>
      <c r="I192" s="53">
        <f>ROUND(SUM(I193,I194,I195),3)</f>
        <v>0</v>
      </c>
      <c r="J192" s="54"/>
      <c r="K192" s="53">
        <f>ROUND(SUM(K193,K194,K195),3)</f>
        <v>0</v>
      </c>
      <c r="L192" s="54"/>
      <c r="M192" s="53">
        <f>ROUND(SUM(M193,M194,M195),3)</f>
        <v>0</v>
      </c>
      <c r="N192" s="54"/>
      <c r="O192" s="53">
        <f>ROUND(SUM(O193,O194,O195),3)</f>
        <v>0</v>
      </c>
      <c r="P192" s="54"/>
    </row>
    <row r="193" spans="1:16" hidden="1" outlineLevel="1" x14ac:dyDescent="0.2">
      <c r="A193" s="37" t="s">
        <v>3689</v>
      </c>
      <c r="B193" s="37" t="s">
        <v>3166</v>
      </c>
      <c r="C193" s="37" t="s">
        <v>33</v>
      </c>
      <c r="D193" s="37" t="s">
        <v>2649</v>
      </c>
    </row>
    <row r="194" spans="1:16" hidden="1" outlineLevel="1" x14ac:dyDescent="0.2">
      <c r="A194" s="37" t="s">
        <v>3690</v>
      </c>
      <c r="B194" s="37" t="s">
        <v>92</v>
      </c>
      <c r="C194" s="37" t="s">
        <v>33</v>
      </c>
      <c r="D194" s="37" t="s">
        <v>2649</v>
      </c>
    </row>
    <row r="195" spans="1:16" hidden="1" outlineLevel="1" x14ac:dyDescent="0.2">
      <c r="A195" s="37" t="s">
        <v>3691</v>
      </c>
      <c r="B195" s="37" t="s">
        <v>96</v>
      </c>
      <c r="C195" s="37" t="s">
        <v>33</v>
      </c>
      <c r="D195" s="37" t="s">
        <v>2649</v>
      </c>
    </row>
    <row r="196" spans="1:16" hidden="1" outlineLevel="1" x14ac:dyDescent="0.2">
      <c r="A196" s="37" t="s">
        <v>3692</v>
      </c>
      <c r="B196" s="37" t="s">
        <v>98</v>
      </c>
      <c r="C196" s="37" t="s">
        <v>33</v>
      </c>
      <c r="D196" s="37" t="s">
        <v>2649</v>
      </c>
    </row>
    <row r="197" spans="1:16" hidden="1" outlineLevel="1" x14ac:dyDescent="0.2">
      <c r="A197" s="43" t="s">
        <v>3693</v>
      </c>
      <c r="B197" s="43" t="s">
        <v>100</v>
      </c>
      <c r="C197" s="43" t="s">
        <v>3694</v>
      </c>
      <c r="D197" s="43" t="s">
        <v>2649</v>
      </c>
      <c r="E197" s="44">
        <f>ROUND(SUM(E199,E214),3)</f>
        <v>0</v>
      </c>
      <c r="F197" s="45"/>
      <c r="G197" s="44">
        <f>ROUND(SUM(G199,G214),3)</f>
        <v>0</v>
      </c>
      <c r="H197" s="45"/>
      <c r="I197" s="44">
        <f>ROUND(SUM(I199,I214),3)</f>
        <v>0</v>
      </c>
      <c r="J197" s="45"/>
      <c r="K197" s="44">
        <f>ROUND(SUM(K199,K214),3)</f>
        <v>0</v>
      </c>
      <c r="L197" s="45"/>
      <c r="M197" s="44">
        <f>ROUND(SUM(M199,M214),3)</f>
        <v>0</v>
      </c>
      <c r="N197" s="45"/>
      <c r="O197" s="44">
        <f>ROUND(SUM(O199,O214),3)</f>
        <v>0</v>
      </c>
      <c r="P197" s="45"/>
    </row>
    <row r="198" spans="1:16" hidden="1" outlineLevel="1" x14ac:dyDescent="0.2">
      <c r="A198" s="49" t="s">
        <v>3695</v>
      </c>
      <c r="B198" s="49" t="s">
        <v>105</v>
      </c>
      <c r="C198" s="49" t="s">
        <v>3694</v>
      </c>
      <c r="D198" s="49" t="s">
        <v>2649</v>
      </c>
      <c r="E198" s="50">
        <f>ROUND(SUM(E199,E214),3)</f>
        <v>0</v>
      </c>
      <c r="F198" s="51"/>
      <c r="G198" s="50">
        <f>ROUND(SUM(G199,G214),3)</f>
        <v>0</v>
      </c>
      <c r="H198" s="51"/>
      <c r="I198" s="50">
        <f>ROUND(SUM(I199,I214),3)</f>
        <v>0</v>
      </c>
      <c r="J198" s="51"/>
      <c r="K198" s="50">
        <f>ROUND(SUM(K199,K214),3)</f>
        <v>0</v>
      </c>
      <c r="L198" s="51"/>
      <c r="M198" s="50">
        <f>ROUND(SUM(M199,M214),3)</f>
        <v>0</v>
      </c>
      <c r="N198" s="51"/>
      <c r="O198" s="50">
        <f>ROUND(SUM(O199,O214),3)</f>
        <v>0</v>
      </c>
      <c r="P198" s="51"/>
    </row>
    <row r="199" spans="1:16" hidden="1" outlineLevel="1" x14ac:dyDescent="0.2">
      <c r="A199" s="52" t="s">
        <v>3696</v>
      </c>
      <c r="B199" s="52" t="s">
        <v>108</v>
      </c>
      <c r="C199" s="52" t="s">
        <v>3697</v>
      </c>
      <c r="D199" s="52" t="s">
        <v>2649</v>
      </c>
      <c r="E199" s="53">
        <f>ROUND(SUM(E200,E201,E202),3)</f>
        <v>0</v>
      </c>
      <c r="F199" s="54"/>
      <c r="G199" s="53">
        <f>ROUND(SUM(G200,G201,G202),3)</f>
        <v>0</v>
      </c>
      <c r="H199" s="54"/>
      <c r="I199" s="53">
        <f>ROUND(SUM(I200,I201,I202),3)</f>
        <v>0</v>
      </c>
      <c r="J199" s="54"/>
      <c r="K199" s="53">
        <f>ROUND(SUM(K200,K201,K202),3)</f>
        <v>0</v>
      </c>
      <c r="L199" s="54"/>
      <c r="M199" s="53">
        <f>ROUND(SUM(M200,M201,M202),3)</f>
        <v>0</v>
      </c>
      <c r="N199" s="54"/>
      <c r="O199" s="53">
        <f>ROUND(SUM(O200,O201,O202),3)</f>
        <v>0</v>
      </c>
      <c r="P199" s="54"/>
    </row>
    <row r="200" spans="1:16" hidden="1" outlineLevel="1" x14ac:dyDescent="0.2">
      <c r="A200" s="37" t="s">
        <v>3698</v>
      </c>
      <c r="B200" s="37" t="s">
        <v>111</v>
      </c>
      <c r="C200" s="37" t="s">
        <v>33</v>
      </c>
      <c r="D200" s="37" t="s">
        <v>2649</v>
      </c>
    </row>
    <row r="201" spans="1:16" hidden="1" outlineLevel="1" x14ac:dyDescent="0.2">
      <c r="A201" s="37" t="s">
        <v>3699</v>
      </c>
      <c r="B201" s="37" t="s">
        <v>113</v>
      </c>
      <c r="C201" s="37" t="s">
        <v>33</v>
      </c>
      <c r="D201" s="37" t="s">
        <v>2649</v>
      </c>
    </row>
    <row r="202" spans="1:16" hidden="1" outlineLevel="1" x14ac:dyDescent="0.2">
      <c r="A202" s="52" t="s">
        <v>3700</v>
      </c>
      <c r="B202" s="52" t="s">
        <v>115</v>
      </c>
      <c r="C202" s="52" t="s">
        <v>33</v>
      </c>
      <c r="D202" s="52" t="s">
        <v>2649</v>
      </c>
      <c r="E202" s="53">
        <f>ROUND(SUM(E203,E204,E205,E206,E207,E208,E209,E210,E211,E212,E213),3)</f>
        <v>0</v>
      </c>
      <c r="F202" s="54"/>
      <c r="G202" s="53">
        <f>ROUND(SUM(G203,G204,G205,G206,G207,G208,G209,G210,G211,G212,G213),3)</f>
        <v>0</v>
      </c>
      <c r="H202" s="54"/>
      <c r="I202" s="53">
        <f>ROUND(SUM(I203,I204,I205,I206,I207,I208,I209,I210,I211,I212,I213),3)</f>
        <v>0</v>
      </c>
      <c r="J202" s="54"/>
      <c r="K202" s="53">
        <f>ROUND(SUM(K203,K204,K205,K206,K207,K208,K209,K210,K211,K212,K213),3)</f>
        <v>0</v>
      </c>
      <c r="L202" s="54"/>
      <c r="M202" s="53">
        <f>ROUND(SUM(M203,M204,M205,M206,M207,M208,M209,M210,M211,M212,M213),3)</f>
        <v>0</v>
      </c>
      <c r="N202" s="54"/>
      <c r="O202" s="53">
        <f>ROUND(SUM(O203,O204,O205,O206,O207,O208,O209,O210,O211,O212,O213),3)</f>
        <v>0</v>
      </c>
      <c r="P202" s="54"/>
    </row>
    <row r="203" spans="1:16" hidden="1" outlineLevel="1" x14ac:dyDescent="0.2">
      <c r="A203" s="37" t="s">
        <v>3701</v>
      </c>
      <c r="B203" s="37" t="s">
        <v>117</v>
      </c>
      <c r="C203" s="37" t="s">
        <v>33</v>
      </c>
      <c r="D203" s="37" t="s">
        <v>2649</v>
      </c>
    </row>
    <row r="204" spans="1:16" hidden="1" outlineLevel="1" x14ac:dyDescent="0.2">
      <c r="A204" s="37" t="s">
        <v>3702</v>
      </c>
      <c r="B204" s="37" t="s">
        <v>119</v>
      </c>
      <c r="C204" s="37" t="s">
        <v>33</v>
      </c>
      <c r="D204" s="37" t="s">
        <v>2649</v>
      </c>
    </row>
    <row r="205" spans="1:16" hidden="1" outlineLevel="1" x14ac:dyDescent="0.2">
      <c r="A205" s="37" t="s">
        <v>3703</v>
      </c>
      <c r="B205" s="37" t="s">
        <v>121</v>
      </c>
      <c r="C205" s="37" t="s">
        <v>33</v>
      </c>
      <c r="D205" s="37" t="s">
        <v>2649</v>
      </c>
    </row>
    <row r="206" spans="1:16" hidden="1" outlineLevel="1" x14ac:dyDescent="0.2">
      <c r="A206" s="37" t="s">
        <v>3704</v>
      </c>
      <c r="B206" s="37" t="s">
        <v>123</v>
      </c>
      <c r="C206" s="37" t="s">
        <v>33</v>
      </c>
      <c r="D206" s="37" t="s">
        <v>2649</v>
      </c>
    </row>
    <row r="207" spans="1:16" hidden="1" outlineLevel="1" x14ac:dyDescent="0.2">
      <c r="A207" s="37" t="s">
        <v>3705</v>
      </c>
      <c r="B207" s="37" t="s">
        <v>125</v>
      </c>
      <c r="C207" s="37" t="s">
        <v>33</v>
      </c>
      <c r="D207" s="37" t="s">
        <v>2649</v>
      </c>
    </row>
    <row r="208" spans="1:16" hidden="1" outlineLevel="1" x14ac:dyDescent="0.2">
      <c r="A208" s="37" t="s">
        <v>3706</v>
      </c>
      <c r="B208" s="37" t="s">
        <v>127</v>
      </c>
      <c r="C208" s="37" t="s">
        <v>33</v>
      </c>
      <c r="D208" s="37" t="s">
        <v>2649</v>
      </c>
    </row>
    <row r="209" spans="1:16" hidden="1" outlineLevel="1" x14ac:dyDescent="0.2">
      <c r="A209" s="37" t="s">
        <v>3707</v>
      </c>
      <c r="B209" s="37" t="s">
        <v>129</v>
      </c>
      <c r="C209" s="37" t="s">
        <v>33</v>
      </c>
      <c r="D209" s="37" t="s">
        <v>2649</v>
      </c>
    </row>
    <row r="210" spans="1:16" hidden="1" outlineLevel="1" x14ac:dyDescent="0.2">
      <c r="A210" s="37" t="s">
        <v>3708</v>
      </c>
      <c r="B210" s="37" t="s">
        <v>131</v>
      </c>
      <c r="C210" s="37" t="s">
        <v>33</v>
      </c>
      <c r="D210" s="37" t="s">
        <v>2649</v>
      </c>
    </row>
    <row r="211" spans="1:16" hidden="1" outlineLevel="1" x14ac:dyDescent="0.2">
      <c r="A211" s="37" t="s">
        <v>3709</v>
      </c>
      <c r="B211" s="37" t="s">
        <v>133</v>
      </c>
      <c r="C211" s="37" t="s">
        <v>33</v>
      </c>
      <c r="D211" s="37" t="s">
        <v>2649</v>
      </c>
    </row>
    <row r="212" spans="1:16" hidden="1" outlineLevel="1" x14ac:dyDescent="0.2">
      <c r="A212" s="37" t="s">
        <v>3710</v>
      </c>
      <c r="B212" s="37" t="s">
        <v>135</v>
      </c>
      <c r="C212" s="37" t="s">
        <v>33</v>
      </c>
      <c r="D212" s="37" t="s">
        <v>2649</v>
      </c>
    </row>
    <row r="213" spans="1:16" hidden="1" outlineLevel="1" x14ac:dyDescent="0.2">
      <c r="A213" s="37" t="s">
        <v>3711</v>
      </c>
      <c r="B213" s="37" t="s">
        <v>137</v>
      </c>
      <c r="C213" s="37" t="s">
        <v>33</v>
      </c>
      <c r="D213" s="37" t="s">
        <v>2649</v>
      </c>
    </row>
    <row r="214" spans="1:16" hidden="1" outlineLevel="1" x14ac:dyDescent="0.2">
      <c r="A214" s="52" t="s">
        <v>3712</v>
      </c>
      <c r="B214" s="52" t="s">
        <v>148</v>
      </c>
      <c r="C214" s="52" t="s">
        <v>3713</v>
      </c>
      <c r="D214" s="52" t="s">
        <v>2649</v>
      </c>
      <c r="E214" s="53">
        <f>ROUND(SUM(E215,E216,E219,E218),3)</f>
        <v>0</v>
      </c>
      <c r="F214" s="54"/>
      <c r="G214" s="53">
        <f>ROUND(SUM(G215,G216,G219,G218),3)</f>
        <v>0</v>
      </c>
      <c r="H214" s="54"/>
      <c r="I214" s="53">
        <f>ROUND(SUM(I215,I216,I219,I218),3)</f>
        <v>0</v>
      </c>
      <c r="J214" s="54"/>
      <c r="K214" s="53">
        <f>ROUND(SUM(K215,K216,K219,K218),3)</f>
        <v>0</v>
      </c>
      <c r="L214" s="54"/>
      <c r="M214" s="53">
        <f>ROUND(SUM(M215,M216,M219,M218),3)</f>
        <v>0</v>
      </c>
      <c r="N214" s="54"/>
      <c r="O214" s="53">
        <f>ROUND(SUM(O215,O216,O219,O218),3)</f>
        <v>0</v>
      </c>
      <c r="P214" s="54"/>
    </row>
    <row r="215" spans="1:16" hidden="1" outlineLevel="1" x14ac:dyDescent="0.2">
      <c r="A215" s="37" t="s">
        <v>3714</v>
      </c>
      <c r="B215" s="37" t="s">
        <v>151</v>
      </c>
      <c r="C215" s="37" t="s">
        <v>33</v>
      </c>
      <c r="D215" s="37" t="s">
        <v>2649</v>
      </c>
    </row>
    <row r="216" spans="1:16" hidden="1" outlineLevel="1" x14ac:dyDescent="0.2">
      <c r="A216" s="37" t="s">
        <v>3715</v>
      </c>
      <c r="B216" s="37" t="s">
        <v>153</v>
      </c>
      <c r="C216" s="37" t="s">
        <v>33</v>
      </c>
      <c r="D216" s="37" t="s">
        <v>2649</v>
      </c>
    </row>
    <row r="217" spans="1:16" hidden="1" outlineLevel="1" x14ac:dyDescent="0.2">
      <c r="A217" s="37" t="s">
        <v>3716</v>
      </c>
      <c r="B217" s="37" t="s">
        <v>155</v>
      </c>
      <c r="C217" s="37" t="s">
        <v>33</v>
      </c>
      <c r="D217" s="37" t="s">
        <v>2649</v>
      </c>
    </row>
    <row r="218" spans="1:16" hidden="1" outlineLevel="1" x14ac:dyDescent="0.2">
      <c r="A218" s="37" t="s">
        <v>3717</v>
      </c>
      <c r="B218" s="37" t="s">
        <v>157</v>
      </c>
      <c r="C218" s="37" t="s">
        <v>33</v>
      </c>
      <c r="D218" s="37" t="s">
        <v>2649</v>
      </c>
    </row>
    <row r="219" spans="1:16" hidden="1" outlineLevel="1" x14ac:dyDescent="0.2">
      <c r="A219" s="37" t="s">
        <v>3718</v>
      </c>
      <c r="B219" s="37" t="s">
        <v>159</v>
      </c>
      <c r="C219" s="37" t="s">
        <v>33</v>
      </c>
      <c r="D219" s="37" t="s">
        <v>2649</v>
      </c>
    </row>
    <row r="220" spans="1:16" ht="16.5" collapsed="1" x14ac:dyDescent="0.3">
      <c r="A220" s="41" t="s">
        <v>3719</v>
      </c>
      <c r="B220" s="41"/>
      <c r="C220" s="41"/>
      <c r="D220" s="41" t="s">
        <v>29</v>
      </c>
      <c r="E220" s="42">
        <v>2018</v>
      </c>
      <c r="F220" s="42" t="s">
        <v>30</v>
      </c>
      <c r="G220" s="42">
        <v>2019</v>
      </c>
      <c r="H220" s="42" t="s">
        <v>30</v>
      </c>
      <c r="I220" s="42">
        <v>2020</v>
      </c>
      <c r="J220" s="42" t="s">
        <v>30</v>
      </c>
      <c r="K220" s="42">
        <v>2021</v>
      </c>
      <c r="L220" s="42" t="s">
        <v>30</v>
      </c>
      <c r="M220" s="42">
        <v>2022</v>
      </c>
      <c r="N220" s="42" t="s">
        <v>30</v>
      </c>
      <c r="O220" s="42">
        <v>2023</v>
      </c>
      <c r="P220" s="42" t="s">
        <v>30</v>
      </c>
    </row>
    <row r="221" spans="1:16" hidden="1" outlineLevel="1" x14ac:dyDescent="0.2">
      <c r="A221" s="37" t="s">
        <v>3720</v>
      </c>
      <c r="B221" s="37" t="s">
        <v>32</v>
      </c>
      <c r="C221" s="37" t="s">
        <v>33</v>
      </c>
      <c r="D221" s="37" t="s">
        <v>2649</v>
      </c>
    </row>
    <row r="222" spans="1:16" hidden="1" outlineLevel="1" x14ac:dyDescent="0.2">
      <c r="A222" s="37" t="s">
        <v>3721</v>
      </c>
      <c r="B222" s="37" t="s">
        <v>38</v>
      </c>
      <c r="C222" s="37" t="s">
        <v>33</v>
      </c>
      <c r="D222" s="37" t="s">
        <v>2649</v>
      </c>
    </row>
    <row r="223" spans="1:16" hidden="1" outlineLevel="1" x14ac:dyDescent="0.2">
      <c r="A223" s="37" t="s">
        <v>3722</v>
      </c>
      <c r="B223" s="37" t="s">
        <v>40</v>
      </c>
      <c r="C223" s="37" t="s">
        <v>33</v>
      </c>
      <c r="D223" s="37" t="s">
        <v>2649</v>
      </c>
    </row>
    <row r="224" spans="1:16" hidden="1" outlineLevel="1" x14ac:dyDescent="0.2">
      <c r="A224" s="37" t="s">
        <v>3723</v>
      </c>
      <c r="B224" s="37" t="s">
        <v>44</v>
      </c>
      <c r="C224" s="37" t="s">
        <v>33</v>
      </c>
      <c r="D224" s="37" t="s">
        <v>2649</v>
      </c>
    </row>
    <row r="225" spans="1:16" hidden="1" outlineLevel="1" x14ac:dyDescent="0.2">
      <c r="A225" s="43" t="s">
        <v>3724</v>
      </c>
      <c r="B225" s="43" t="s">
        <v>46</v>
      </c>
      <c r="C225" s="43" t="s">
        <v>3725</v>
      </c>
      <c r="D225" s="43" t="s">
        <v>2649</v>
      </c>
      <c r="E225" s="44">
        <f>ROUND(SUM(E221,E222,-E223,-E224),3)</f>
        <v>0</v>
      </c>
      <c r="F225" s="45"/>
      <c r="G225" s="44">
        <f>ROUND(SUM(G221,G222,-G223,-G224),3)</f>
        <v>0</v>
      </c>
      <c r="H225" s="45"/>
      <c r="I225" s="44">
        <f>ROUND(SUM(I221,I222,-I223,-I224),3)</f>
        <v>0</v>
      </c>
      <c r="J225" s="45"/>
      <c r="K225" s="44">
        <f>ROUND(SUM(K221,K222,-K223,-K224),3)</f>
        <v>0</v>
      </c>
      <c r="L225" s="45"/>
      <c r="M225" s="44">
        <f>ROUND(SUM(M221,M222,-M223,-M224),3)</f>
        <v>0</v>
      </c>
      <c r="N225" s="45"/>
      <c r="O225" s="44">
        <f>ROUND(SUM(O221,O222,-O223,-O224),3)</f>
        <v>0</v>
      </c>
      <c r="P225" s="45"/>
    </row>
    <row r="226" spans="1:16" hidden="1" outlineLevel="1" x14ac:dyDescent="0.2">
      <c r="A226" s="49" t="s">
        <v>3726</v>
      </c>
      <c r="B226" s="49" t="s">
        <v>49</v>
      </c>
      <c r="C226" s="49" t="s">
        <v>3727</v>
      </c>
      <c r="D226" s="49" t="s">
        <v>2649</v>
      </c>
      <c r="E226" s="50">
        <f>ROUND(SUM(-E227,-E236,-E240,E225,-E241),3)</f>
        <v>0</v>
      </c>
      <c r="F226" s="51"/>
      <c r="G226" s="50">
        <f>ROUND(SUM(-G227,-G236,-G240,G225,-G241),3)</f>
        <v>0</v>
      </c>
      <c r="H226" s="51"/>
      <c r="I226" s="50">
        <f>ROUND(SUM(-I227,-I236,-I240,I225,-I241),3)</f>
        <v>0</v>
      </c>
      <c r="J226" s="51"/>
      <c r="K226" s="50">
        <f>ROUND(SUM(-K227,-K236,-K240,K225,-K241),3)</f>
        <v>0</v>
      </c>
      <c r="L226" s="51"/>
      <c r="M226" s="50">
        <f>ROUND(SUM(-M227,-M236,-M240,M225,-M241),3)</f>
        <v>0</v>
      </c>
      <c r="N226" s="51"/>
      <c r="O226" s="50">
        <f>ROUND(SUM(-O227,-O236,-O240,O225,-O241),3)</f>
        <v>0</v>
      </c>
      <c r="P226" s="51"/>
    </row>
    <row r="227" spans="1:16" hidden="1" outlineLevel="1" x14ac:dyDescent="0.2">
      <c r="A227" s="49" t="s">
        <v>3728</v>
      </c>
      <c r="B227" s="49" t="s">
        <v>52</v>
      </c>
      <c r="C227" s="49" t="s">
        <v>3729</v>
      </c>
      <c r="D227" s="49" t="s">
        <v>2649</v>
      </c>
      <c r="E227" s="50">
        <f>ROUND(SUM(E228,E235),3)</f>
        <v>0</v>
      </c>
      <c r="F227" s="51"/>
      <c r="G227" s="50">
        <f>ROUND(SUM(G228,G235),3)</f>
        <v>0</v>
      </c>
      <c r="H227" s="51"/>
      <c r="I227" s="50">
        <f>ROUND(SUM(I228,I235),3)</f>
        <v>0</v>
      </c>
      <c r="J227" s="51"/>
      <c r="K227" s="50">
        <f>ROUND(SUM(K228,K235),3)</f>
        <v>0</v>
      </c>
      <c r="L227" s="51"/>
      <c r="M227" s="50">
        <f>ROUND(SUM(M228,M235),3)</f>
        <v>0</v>
      </c>
      <c r="N227" s="51"/>
      <c r="O227" s="50">
        <f>ROUND(SUM(O228,O235),3)</f>
        <v>0</v>
      </c>
      <c r="P227" s="51"/>
    </row>
    <row r="228" spans="1:16" hidden="1" outlineLevel="1" x14ac:dyDescent="0.2">
      <c r="A228" s="52" t="s">
        <v>3730</v>
      </c>
      <c r="B228" s="52" t="s">
        <v>55</v>
      </c>
      <c r="C228" s="52" t="s">
        <v>33</v>
      </c>
      <c r="D228" s="52" t="s">
        <v>2649</v>
      </c>
      <c r="E228" s="53">
        <f>ROUND(SUM(E229,E230,E231,E232,E233,E234),3)</f>
        <v>0</v>
      </c>
      <c r="F228" s="54"/>
      <c r="G228" s="53">
        <f>ROUND(SUM(G229,G230,G231,G232,G233,G234),3)</f>
        <v>0</v>
      </c>
      <c r="H228" s="54"/>
      <c r="I228" s="53">
        <f>ROUND(SUM(I229,I230,I231,I232,I233,I234),3)</f>
        <v>0</v>
      </c>
      <c r="J228" s="54"/>
      <c r="K228" s="53">
        <f>ROUND(SUM(K229,K230,K231,K232,K233,K234),3)</f>
        <v>0</v>
      </c>
      <c r="L228" s="54"/>
      <c r="M228" s="53">
        <f>ROUND(SUM(M229,M230,M231,M232,M233,M234),3)</f>
        <v>0</v>
      </c>
      <c r="N228" s="54"/>
      <c r="O228" s="53">
        <f>ROUND(SUM(O229,O230,O231,O232,O233,O234),3)</f>
        <v>0</v>
      </c>
      <c r="P228" s="54"/>
    </row>
    <row r="229" spans="1:16" hidden="1" outlineLevel="1" x14ac:dyDescent="0.2">
      <c r="A229" s="37" t="s">
        <v>3731</v>
      </c>
      <c r="B229" s="37" t="s">
        <v>57</v>
      </c>
      <c r="C229" s="37" t="s">
        <v>33</v>
      </c>
      <c r="D229" s="37" t="s">
        <v>2649</v>
      </c>
    </row>
    <row r="230" spans="1:16" hidden="1" outlineLevel="1" x14ac:dyDescent="0.2">
      <c r="A230" s="37" t="s">
        <v>3732</v>
      </c>
      <c r="B230" s="37" t="s">
        <v>59</v>
      </c>
      <c r="C230" s="37" t="s">
        <v>33</v>
      </c>
      <c r="D230" s="37" t="s">
        <v>2649</v>
      </c>
    </row>
    <row r="231" spans="1:16" hidden="1" outlineLevel="1" x14ac:dyDescent="0.2">
      <c r="A231" s="37" t="s">
        <v>3733</v>
      </c>
      <c r="B231" s="37" t="s">
        <v>61</v>
      </c>
      <c r="C231" s="37" t="s">
        <v>33</v>
      </c>
      <c r="D231" s="37" t="s">
        <v>2649</v>
      </c>
    </row>
    <row r="232" spans="1:16" hidden="1" outlineLevel="1" x14ac:dyDescent="0.2">
      <c r="A232" s="37" t="s">
        <v>3734</v>
      </c>
      <c r="B232" s="37" t="s">
        <v>63</v>
      </c>
      <c r="C232" s="37" t="s">
        <v>33</v>
      </c>
      <c r="D232" s="37" t="s">
        <v>2649</v>
      </c>
    </row>
    <row r="233" spans="1:16" hidden="1" outlineLevel="1" x14ac:dyDescent="0.2">
      <c r="A233" s="37" t="s">
        <v>3735</v>
      </c>
      <c r="B233" s="37" t="s">
        <v>65</v>
      </c>
      <c r="C233" s="37" t="s">
        <v>33</v>
      </c>
      <c r="D233" s="37" t="s">
        <v>2649</v>
      </c>
    </row>
    <row r="234" spans="1:16" hidden="1" outlineLevel="1" x14ac:dyDescent="0.2">
      <c r="A234" s="37" t="s">
        <v>3736</v>
      </c>
      <c r="B234" s="37" t="s">
        <v>67</v>
      </c>
      <c r="C234" s="37" t="s">
        <v>33</v>
      </c>
      <c r="D234" s="37" t="s">
        <v>2649</v>
      </c>
    </row>
    <row r="235" spans="1:16" hidden="1" outlineLevel="1" x14ac:dyDescent="0.2">
      <c r="A235" s="37" t="s">
        <v>3737</v>
      </c>
      <c r="B235" s="37" t="s">
        <v>79</v>
      </c>
      <c r="C235" s="37" t="s">
        <v>33</v>
      </c>
      <c r="D235" s="37" t="s">
        <v>2649</v>
      </c>
    </row>
    <row r="236" spans="1:16" hidden="1" outlineLevel="1" x14ac:dyDescent="0.2">
      <c r="A236" s="52" t="s">
        <v>3738</v>
      </c>
      <c r="B236" s="52" t="s">
        <v>81</v>
      </c>
      <c r="C236" s="52" t="s">
        <v>3739</v>
      </c>
      <c r="D236" s="52" t="s">
        <v>2649</v>
      </c>
      <c r="E236" s="53">
        <f>ROUND(SUM(E237,E238,E239),3)</f>
        <v>0</v>
      </c>
      <c r="F236" s="54"/>
      <c r="G236" s="53">
        <f>ROUND(SUM(G237,G238,G239),3)</f>
        <v>0</v>
      </c>
      <c r="H236" s="54"/>
      <c r="I236" s="53">
        <f>ROUND(SUM(I237,I238,I239),3)</f>
        <v>0</v>
      </c>
      <c r="J236" s="54"/>
      <c r="K236" s="53">
        <f>ROUND(SUM(K237,K238,K239),3)</f>
        <v>0</v>
      </c>
      <c r="L236" s="54"/>
      <c r="M236" s="53">
        <f>ROUND(SUM(M237,M238,M239),3)</f>
        <v>0</v>
      </c>
      <c r="N236" s="54"/>
      <c r="O236" s="53">
        <f>ROUND(SUM(O237,O238,O239),3)</f>
        <v>0</v>
      </c>
      <c r="P236" s="54"/>
    </row>
    <row r="237" spans="1:16" hidden="1" outlineLevel="1" x14ac:dyDescent="0.2">
      <c r="A237" s="37" t="s">
        <v>3740</v>
      </c>
      <c r="B237" s="37" t="s">
        <v>3166</v>
      </c>
      <c r="C237" s="37" t="s">
        <v>33</v>
      </c>
      <c r="D237" s="37" t="s">
        <v>2649</v>
      </c>
    </row>
    <row r="238" spans="1:16" hidden="1" outlineLevel="1" x14ac:dyDescent="0.2">
      <c r="A238" s="37" t="s">
        <v>3741</v>
      </c>
      <c r="B238" s="37" t="s">
        <v>92</v>
      </c>
      <c r="C238" s="37" t="s">
        <v>33</v>
      </c>
      <c r="D238" s="37" t="s">
        <v>2649</v>
      </c>
    </row>
    <row r="239" spans="1:16" hidden="1" outlineLevel="1" x14ac:dyDescent="0.2">
      <c r="A239" s="37" t="s">
        <v>3742</v>
      </c>
      <c r="B239" s="37" t="s">
        <v>96</v>
      </c>
      <c r="C239" s="37" t="s">
        <v>33</v>
      </c>
      <c r="D239" s="37" t="s">
        <v>2649</v>
      </c>
    </row>
    <row r="240" spans="1:16" hidden="1" outlineLevel="1" x14ac:dyDescent="0.2">
      <c r="A240" s="37" t="s">
        <v>3743</v>
      </c>
      <c r="B240" s="37" t="s">
        <v>98</v>
      </c>
      <c r="C240" s="37" t="s">
        <v>33</v>
      </c>
      <c r="D240" s="37" t="s">
        <v>2649</v>
      </c>
    </row>
    <row r="241" spans="1:16" hidden="1" outlineLevel="1" x14ac:dyDescent="0.2">
      <c r="A241" s="43" t="s">
        <v>3744</v>
      </c>
      <c r="B241" s="43" t="s">
        <v>100</v>
      </c>
      <c r="C241" s="43" t="s">
        <v>3745</v>
      </c>
      <c r="D241" s="43" t="s">
        <v>2649</v>
      </c>
      <c r="E241" s="44">
        <f>ROUND(SUM(E243,E258),3)</f>
        <v>0</v>
      </c>
      <c r="F241" s="45"/>
      <c r="G241" s="44">
        <f>ROUND(SUM(G243,G258),3)</f>
        <v>0</v>
      </c>
      <c r="H241" s="45"/>
      <c r="I241" s="44">
        <f>ROUND(SUM(I243,I258),3)</f>
        <v>0</v>
      </c>
      <c r="J241" s="45"/>
      <c r="K241" s="44">
        <f>ROUND(SUM(K243,K258),3)</f>
        <v>0</v>
      </c>
      <c r="L241" s="45"/>
      <c r="M241" s="44">
        <f>ROUND(SUM(M243,M258),3)</f>
        <v>0</v>
      </c>
      <c r="N241" s="45"/>
      <c r="O241" s="44">
        <f>ROUND(SUM(O243,O258),3)</f>
        <v>0</v>
      </c>
      <c r="P241" s="45"/>
    </row>
    <row r="242" spans="1:16" hidden="1" outlineLevel="1" x14ac:dyDescent="0.2">
      <c r="A242" s="49" t="s">
        <v>3746</v>
      </c>
      <c r="B242" s="49" t="s">
        <v>105</v>
      </c>
      <c r="C242" s="49" t="s">
        <v>3745</v>
      </c>
      <c r="D242" s="49" t="s">
        <v>2649</v>
      </c>
      <c r="E242" s="50">
        <f>ROUND(SUM(E243,E258),3)</f>
        <v>0</v>
      </c>
      <c r="F242" s="51"/>
      <c r="G242" s="50">
        <f>ROUND(SUM(G243,G258),3)</f>
        <v>0</v>
      </c>
      <c r="H242" s="51"/>
      <c r="I242" s="50">
        <f>ROUND(SUM(I243,I258),3)</f>
        <v>0</v>
      </c>
      <c r="J242" s="51"/>
      <c r="K242" s="50">
        <f>ROUND(SUM(K243,K258),3)</f>
        <v>0</v>
      </c>
      <c r="L242" s="51"/>
      <c r="M242" s="50">
        <f>ROUND(SUM(M243,M258),3)</f>
        <v>0</v>
      </c>
      <c r="N242" s="51"/>
      <c r="O242" s="50">
        <f>ROUND(SUM(O243,O258),3)</f>
        <v>0</v>
      </c>
      <c r="P242" s="51"/>
    </row>
    <row r="243" spans="1:16" hidden="1" outlineLevel="1" x14ac:dyDescent="0.2">
      <c r="A243" s="52" t="s">
        <v>3747</v>
      </c>
      <c r="B243" s="52" t="s">
        <v>108</v>
      </c>
      <c r="C243" s="52" t="s">
        <v>3748</v>
      </c>
      <c r="D243" s="52" t="s">
        <v>2649</v>
      </c>
      <c r="E243" s="53">
        <f>ROUND(SUM(E244,E245,E246),3)</f>
        <v>0</v>
      </c>
      <c r="F243" s="54"/>
      <c r="G243" s="53">
        <f>ROUND(SUM(G244,G245,G246),3)</f>
        <v>0</v>
      </c>
      <c r="H243" s="54"/>
      <c r="I243" s="53">
        <f>ROUND(SUM(I244,I245,I246),3)</f>
        <v>0</v>
      </c>
      <c r="J243" s="54"/>
      <c r="K243" s="53">
        <f>ROUND(SUM(K244,K245,K246),3)</f>
        <v>0</v>
      </c>
      <c r="L243" s="54"/>
      <c r="M243" s="53">
        <f>ROUND(SUM(M244,M245,M246),3)</f>
        <v>0</v>
      </c>
      <c r="N243" s="54"/>
      <c r="O243" s="53">
        <f>ROUND(SUM(O244,O245,O246),3)</f>
        <v>0</v>
      </c>
      <c r="P243" s="54"/>
    </row>
    <row r="244" spans="1:16" hidden="1" outlineLevel="1" x14ac:dyDescent="0.2">
      <c r="A244" s="37" t="s">
        <v>3749</v>
      </c>
      <c r="B244" s="37" t="s">
        <v>111</v>
      </c>
      <c r="C244" s="37" t="s">
        <v>33</v>
      </c>
      <c r="D244" s="37" t="s">
        <v>2649</v>
      </c>
    </row>
    <row r="245" spans="1:16" hidden="1" outlineLevel="1" x14ac:dyDescent="0.2">
      <c r="A245" s="37" t="s">
        <v>3750</v>
      </c>
      <c r="B245" s="37" t="s">
        <v>113</v>
      </c>
      <c r="C245" s="37" t="s">
        <v>33</v>
      </c>
      <c r="D245" s="37" t="s">
        <v>2649</v>
      </c>
    </row>
    <row r="246" spans="1:16" hidden="1" outlineLevel="1" x14ac:dyDescent="0.2">
      <c r="A246" s="52" t="s">
        <v>3751</v>
      </c>
      <c r="B246" s="52" t="s">
        <v>115</v>
      </c>
      <c r="C246" s="52" t="s">
        <v>33</v>
      </c>
      <c r="D246" s="52" t="s">
        <v>2649</v>
      </c>
      <c r="E246" s="53">
        <f>ROUND(SUM(E247,E248,E249,E250,E251,E252,E253,E254,E255,E256,E257),3)</f>
        <v>0</v>
      </c>
      <c r="F246" s="54"/>
      <c r="G246" s="53">
        <f>ROUND(SUM(G247,G248,G249,G250,G251,G252,G253,G254,G255,G256,G257),3)</f>
        <v>0</v>
      </c>
      <c r="H246" s="54"/>
      <c r="I246" s="53">
        <f>ROUND(SUM(I247,I248,I249,I250,I251,I252,I253,I254,I255,I256,I257),3)</f>
        <v>0</v>
      </c>
      <c r="J246" s="54"/>
      <c r="K246" s="53">
        <f>ROUND(SUM(K247,K248,K249,K250,K251,K252,K253,K254,K255,K256,K257),3)</f>
        <v>0</v>
      </c>
      <c r="L246" s="54"/>
      <c r="M246" s="53">
        <f>ROUND(SUM(M247,M248,M249,M250,M251,M252,M253,M254,M255,M256,M257),3)</f>
        <v>0</v>
      </c>
      <c r="N246" s="54"/>
      <c r="O246" s="53">
        <f>ROUND(SUM(O247,O248,O249,O250,O251,O252,O253,O254,O255,O256,O257),3)</f>
        <v>0</v>
      </c>
      <c r="P246" s="54"/>
    </row>
    <row r="247" spans="1:16" hidden="1" outlineLevel="1" x14ac:dyDescent="0.2">
      <c r="A247" s="37" t="s">
        <v>3752</v>
      </c>
      <c r="B247" s="37" t="s">
        <v>117</v>
      </c>
      <c r="C247" s="37" t="s">
        <v>33</v>
      </c>
      <c r="D247" s="37" t="s">
        <v>2649</v>
      </c>
    </row>
    <row r="248" spans="1:16" hidden="1" outlineLevel="1" x14ac:dyDescent="0.2">
      <c r="A248" s="37" t="s">
        <v>3753</v>
      </c>
      <c r="B248" s="37" t="s">
        <v>119</v>
      </c>
      <c r="C248" s="37" t="s">
        <v>33</v>
      </c>
      <c r="D248" s="37" t="s">
        <v>2649</v>
      </c>
    </row>
    <row r="249" spans="1:16" hidden="1" outlineLevel="1" x14ac:dyDescent="0.2">
      <c r="A249" s="37" t="s">
        <v>3754</v>
      </c>
      <c r="B249" s="37" t="s">
        <v>121</v>
      </c>
      <c r="C249" s="37" t="s">
        <v>33</v>
      </c>
      <c r="D249" s="37" t="s">
        <v>2649</v>
      </c>
    </row>
    <row r="250" spans="1:16" hidden="1" outlineLevel="1" x14ac:dyDescent="0.2">
      <c r="A250" s="37" t="s">
        <v>3755</v>
      </c>
      <c r="B250" s="37" t="s">
        <v>123</v>
      </c>
      <c r="C250" s="37" t="s">
        <v>33</v>
      </c>
      <c r="D250" s="37" t="s">
        <v>2649</v>
      </c>
    </row>
    <row r="251" spans="1:16" hidden="1" outlineLevel="1" x14ac:dyDescent="0.2">
      <c r="A251" s="37" t="s">
        <v>3756</v>
      </c>
      <c r="B251" s="37" t="s">
        <v>125</v>
      </c>
      <c r="C251" s="37" t="s">
        <v>33</v>
      </c>
      <c r="D251" s="37" t="s">
        <v>2649</v>
      </c>
    </row>
    <row r="252" spans="1:16" hidden="1" outlineLevel="1" x14ac:dyDescent="0.2">
      <c r="A252" s="37" t="s">
        <v>3757</v>
      </c>
      <c r="B252" s="37" t="s">
        <v>127</v>
      </c>
      <c r="C252" s="37" t="s">
        <v>33</v>
      </c>
      <c r="D252" s="37" t="s">
        <v>2649</v>
      </c>
    </row>
    <row r="253" spans="1:16" hidden="1" outlineLevel="1" x14ac:dyDescent="0.2">
      <c r="A253" s="37" t="s">
        <v>3758</v>
      </c>
      <c r="B253" s="37" t="s">
        <v>129</v>
      </c>
      <c r="C253" s="37" t="s">
        <v>33</v>
      </c>
      <c r="D253" s="37" t="s">
        <v>2649</v>
      </c>
    </row>
    <row r="254" spans="1:16" hidden="1" outlineLevel="1" x14ac:dyDescent="0.2">
      <c r="A254" s="37" t="s">
        <v>3759</v>
      </c>
      <c r="B254" s="37" t="s">
        <v>131</v>
      </c>
      <c r="C254" s="37" t="s">
        <v>33</v>
      </c>
      <c r="D254" s="37" t="s">
        <v>2649</v>
      </c>
    </row>
    <row r="255" spans="1:16" hidden="1" outlineLevel="1" x14ac:dyDescent="0.2">
      <c r="A255" s="37" t="s">
        <v>3760</v>
      </c>
      <c r="B255" s="37" t="s">
        <v>133</v>
      </c>
      <c r="C255" s="37" t="s">
        <v>33</v>
      </c>
      <c r="D255" s="37" t="s">
        <v>2649</v>
      </c>
    </row>
    <row r="256" spans="1:16" hidden="1" outlineLevel="1" x14ac:dyDescent="0.2">
      <c r="A256" s="37" t="s">
        <v>3761</v>
      </c>
      <c r="B256" s="37" t="s">
        <v>135</v>
      </c>
      <c r="C256" s="37" t="s">
        <v>33</v>
      </c>
      <c r="D256" s="37" t="s">
        <v>2649</v>
      </c>
    </row>
    <row r="257" spans="1:16" hidden="1" outlineLevel="1" x14ac:dyDescent="0.2">
      <c r="A257" s="37" t="s">
        <v>3762</v>
      </c>
      <c r="B257" s="37" t="s">
        <v>137</v>
      </c>
      <c r="C257" s="37" t="s">
        <v>33</v>
      </c>
      <c r="D257" s="37" t="s">
        <v>2649</v>
      </c>
    </row>
    <row r="258" spans="1:16" hidden="1" outlineLevel="1" x14ac:dyDescent="0.2">
      <c r="A258" s="52" t="s">
        <v>3763</v>
      </c>
      <c r="B258" s="52" t="s">
        <v>148</v>
      </c>
      <c r="C258" s="52" t="s">
        <v>3764</v>
      </c>
      <c r="D258" s="52" t="s">
        <v>2649</v>
      </c>
      <c r="E258" s="53">
        <f>ROUND(SUM(E259,E260,E262,E261),3)</f>
        <v>0</v>
      </c>
      <c r="F258" s="54"/>
      <c r="G258" s="53">
        <f>ROUND(SUM(G259,G260,G262,G261),3)</f>
        <v>0</v>
      </c>
      <c r="H258" s="54"/>
      <c r="I258" s="53">
        <f>ROUND(SUM(I259,I260,I262,I261),3)</f>
        <v>0</v>
      </c>
      <c r="J258" s="54"/>
      <c r="K258" s="53">
        <f>ROUND(SUM(K259,K260,K262,K261),3)</f>
        <v>0</v>
      </c>
      <c r="L258" s="54"/>
      <c r="M258" s="53">
        <f>ROUND(SUM(M259,M260,M262,M261),3)</f>
        <v>0</v>
      </c>
      <c r="N258" s="54"/>
      <c r="O258" s="53">
        <f>ROUND(SUM(O259,O260,O262,O261),3)</f>
        <v>0</v>
      </c>
      <c r="P258" s="54"/>
    </row>
    <row r="259" spans="1:16" hidden="1" outlineLevel="1" x14ac:dyDescent="0.2">
      <c r="A259" s="37" t="s">
        <v>3765</v>
      </c>
      <c r="B259" s="37" t="s">
        <v>151</v>
      </c>
      <c r="C259" s="37" t="s">
        <v>33</v>
      </c>
      <c r="D259" s="37" t="s">
        <v>2649</v>
      </c>
    </row>
    <row r="260" spans="1:16" hidden="1" outlineLevel="1" x14ac:dyDescent="0.2">
      <c r="A260" s="37" t="s">
        <v>3766</v>
      </c>
      <c r="B260" s="37" t="s">
        <v>153</v>
      </c>
      <c r="C260" s="37" t="s">
        <v>33</v>
      </c>
      <c r="D260" s="37" t="s">
        <v>2649</v>
      </c>
    </row>
    <row r="261" spans="1:16" hidden="1" outlineLevel="1" x14ac:dyDescent="0.2">
      <c r="A261" s="37" t="s">
        <v>3767</v>
      </c>
      <c r="B261" s="37" t="s">
        <v>157</v>
      </c>
      <c r="C261" s="37" t="s">
        <v>33</v>
      </c>
      <c r="D261" s="37" t="s">
        <v>2649</v>
      </c>
    </row>
    <row r="262" spans="1:16" hidden="1" outlineLevel="1" x14ac:dyDescent="0.2">
      <c r="A262" s="37" t="s">
        <v>3768</v>
      </c>
      <c r="B262" s="37" t="s">
        <v>159</v>
      </c>
      <c r="C262" s="37" t="s">
        <v>33</v>
      </c>
      <c r="D262" s="37" t="s">
        <v>2649</v>
      </c>
    </row>
    <row r="263" spans="1:16" ht="16.5" collapsed="1" x14ac:dyDescent="0.3">
      <c r="A263" s="41" t="s">
        <v>3769</v>
      </c>
      <c r="B263" s="41"/>
      <c r="C263" s="41"/>
      <c r="D263" s="41" t="s">
        <v>29</v>
      </c>
      <c r="E263" s="42">
        <v>2018</v>
      </c>
      <c r="F263" s="42" t="s">
        <v>30</v>
      </c>
      <c r="G263" s="42">
        <v>2019</v>
      </c>
      <c r="H263" s="42" t="s">
        <v>30</v>
      </c>
      <c r="I263" s="42">
        <v>2020</v>
      </c>
      <c r="J263" s="42" t="s">
        <v>30</v>
      </c>
      <c r="K263" s="42">
        <v>2021</v>
      </c>
      <c r="L263" s="42" t="s">
        <v>30</v>
      </c>
      <c r="M263" s="42">
        <v>2022</v>
      </c>
      <c r="N263" s="42" t="s">
        <v>30</v>
      </c>
      <c r="O263" s="42">
        <v>2023</v>
      </c>
      <c r="P263" s="42" t="s">
        <v>30</v>
      </c>
    </row>
    <row r="264" spans="1:16" hidden="1" outlineLevel="1" x14ac:dyDescent="0.2">
      <c r="A264" s="37" t="s">
        <v>3770</v>
      </c>
      <c r="B264" s="37" t="s">
        <v>32</v>
      </c>
      <c r="C264" s="37" t="s">
        <v>33</v>
      </c>
      <c r="D264" s="37" t="s">
        <v>2649</v>
      </c>
    </row>
    <row r="265" spans="1:16" hidden="1" outlineLevel="1" x14ac:dyDescent="0.2">
      <c r="A265" s="37" t="s">
        <v>3771</v>
      </c>
      <c r="B265" s="37" t="s">
        <v>38</v>
      </c>
      <c r="C265" s="37" t="s">
        <v>33</v>
      </c>
      <c r="D265" s="37" t="s">
        <v>2649</v>
      </c>
    </row>
    <row r="266" spans="1:16" hidden="1" outlineLevel="1" x14ac:dyDescent="0.2">
      <c r="A266" s="37" t="s">
        <v>3772</v>
      </c>
      <c r="B266" s="37" t="s">
        <v>40</v>
      </c>
      <c r="C266" s="37" t="s">
        <v>33</v>
      </c>
      <c r="D266" s="37" t="s">
        <v>2649</v>
      </c>
    </row>
    <row r="267" spans="1:16" hidden="1" outlineLevel="1" x14ac:dyDescent="0.2">
      <c r="A267" s="37" t="s">
        <v>3773</v>
      </c>
      <c r="B267" s="37" t="s">
        <v>44</v>
      </c>
      <c r="C267" s="37" t="s">
        <v>33</v>
      </c>
      <c r="D267" s="37" t="s">
        <v>2649</v>
      </c>
    </row>
    <row r="268" spans="1:16" hidden="1" outlineLevel="1" x14ac:dyDescent="0.2">
      <c r="A268" s="43" t="s">
        <v>3774</v>
      </c>
      <c r="B268" s="43" t="s">
        <v>46</v>
      </c>
      <c r="C268" s="43" t="s">
        <v>3775</v>
      </c>
      <c r="D268" s="43" t="s">
        <v>2649</v>
      </c>
      <c r="E268" s="44">
        <f>ROUND(SUM(E264,E265,-E266,-E267),3)</f>
        <v>0</v>
      </c>
      <c r="F268" s="45"/>
      <c r="G268" s="44">
        <f>ROUND(SUM(G264,G265,-G266,-G267),3)</f>
        <v>0</v>
      </c>
      <c r="H268" s="45"/>
      <c r="I268" s="44">
        <f>ROUND(SUM(I264,I265,-I266,-I267),3)</f>
        <v>0</v>
      </c>
      <c r="J268" s="45"/>
      <c r="K268" s="44">
        <f>ROUND(SUM(K264,K265,-K266,-K267),3)</f>
        <v>0</v>
      </c>
      <c r="L268" s="45"/>
      <c r="M268" s="44">
        <f>ROUND(SUM(M264,M265,-M266,-M267),3)</f>
        <v>0</v>
      </c>
      <c r="N268" s="45"/>
      <c r="O268" s="44">
        <f>ROUND(SUM(O264,O265,-O266,-O267),3)</f>
        <v>0</v>
      </c>
      <c r="P268" s="45"/>
    </row>
    <row r="269" spans="1:16" hidden="1" outlineLevel="1" x14ac:dyDescent="0.2">
      <c r="A269" s="49" t="s">
        <v>3776</v>
      </c>
      <c r="B269" s="49" t="s">
        <v>49</v>
      </c>
      <c r="C269" s="49" t="s">
        <v>3777</v>
      </c>
      <c r="D269" s="49" t="s">
        <v>2649</v>
      </c>
      <c r="E269" s="50">
        <f>ROUND(SUM(-E270,-E280,-E286,E268,-E287),3)</f>
        <v>0</v>
      </c>
      <c r="F269" s="51"/>
      <c r="G269" s="50">
        <f>ROUND(SUM(-G270,-G280,-G286,G268,-G287),3)</f>
        <v>0</v>
      </c>
      <c r="H269" s="51"/>
      <c r="I269" s="50">
        <f>ROUND(SUM(-I270,-I280,-I286,I268,-I287),3)</f>
        <v>0</v>
      </c>
      <c r="J269" s="51"/>
      <c r="K269" s="50">
        <f>ROUND(SUM(-K270,-K280,-K286,K268,-K287),3)</f>
        <v>0</v>
      </c>
      <c r="L269" s="51"/>
      <c r="M269" s="50">
        <f>ROUND(SUM(-M270,-M280,-M286,M268,-M287),3)</f>
        <v>0</v>
      </c>
      <c r="N269" s="51"/>
      <c r="O269" s="50">
        <f>ROUND(SUM(-O270,-O280,-O286,O268,-O287),3)</f>
        <v>0</v>
      </c>
      <c r="P269" s="51"/>
    </row>
    <row r="270" spans="1:16" hidden="1" outlineLevel="1" x14ac:dyDescent="0.2">
      <c r="A270" s="49" t="s">
        <v>3778</v>
      </c>
      <c r="B270" s="49" t="s">
        <v>52</v>
      </c>
      <c r="C270" s="49" t="s">
        <v>3779</v>
      </c>
      <c r="D270" s="49" t="s">
        <v>2649</v>
      </c>
      <c r="E270" s="50">
        <f>ROUND(SUM(E278,E271,E279),3)</f>
        <v>0</v>
      </c>
      <c r="F270" s="51"/>
      <c r="G270" s="50">
        <f>ROUND(SUM(G278,G271,G279),3)</f>
        <v>0</v>
      </c>
      <c r="H270" s="51"/>
      <c r="I270" s="50">
        <f>ROUND(SUM(I278,I271,I279),3)</f>
        <v>0</v>
      </c>
      <c r="J270" s="51"/>
      <c r="K270" s="50">
        <f>ROUND(SUM(K278,K271,K279),3)</f>
        <v>0</v>
      </c>
      <c r="L270" s="51"/>
      <c r="M270" s="50">
        <f>ROUND(SUM(M278,M271,M279),3)</f>
        <v>0</v>
      </c>
      <c r="N270" s="51"/>
      <c r="O270" s="50">
        <f>ROUND(SUM(O278,O271,O279),3)</f>
        <v>0</v>
      </c>
      <c r="P270" s="51"/>
    </row>
    <row r="271" spans="1:16" hidden="1" outlineLevel="1" x14ac:dyDescent="0.2">
      <c r="A271" s="52" t="s">
        <v>3780</v>
      </c>
      <c r="B271" s="52" t="s">
        <v>55</v>
      </c>
      <c r="C271" s="52" t="s">
        <v>33</v>
      </c>
      <c r="D271" s="52" t="s">
        <v>2649</v>
      </c>
      <c r="E271" s="53">
        <f>ROUND(SUM(E272,E273,E274,E275,E276,E277),3)</f>
        <v>0</v>
      </c>
      <c r="F271" s="54"/>
      <c r="G271" s="53">
        <f>ROUND(SUM(G272,G273,G274,G275,G276,G277),3)</f>
        <v>0</v>
      </c>
      <c r="H271" s="54"/>
      <c r="I271" s="53">
        <f>ROUND(SUM(I272,I273,I274,I275,I276,I277),3)</f>
        <v>0</v>
      </c>
      <c r="J271" s="54"/>
      <c r="K271" s="53">
        <f>ROUND(SUM(K272,K273,K274,K275,K276,K277),3)</f>
        <v>0</v>
      </c>
      <c r="L271" s="54"/>
      <c r="M271" s="53">
        <f>ROUND(SUM(M272,M273,M274,M275,M276,M277),3)</f>
        <v>0</v>
      </c>
      <c r="N271" s="54"/>
      <c r="O271" s="53">
        <f>ROUND(SUM(O272,O273,O274,O275,O276,O277),3)</f>
        <v>0</v>
      </c>
      <c r="P271" s="54"/>
    </row>
    <row r="272" spans="1:16" hidden="1" outlineLevel="1" x14ac:dyDescent="0.2">
      <c r="A272" s="37" t="s">
        <v>3781</v>
      </c>
      <c r="B272" s="37" t="s">
        <v>57</v>
      </c>
      <c r="C272" s="37" t="s">
        <v>33</v>
      </c>
      <c r="D272" s="37" t="s">
        <v>2649</v>
      </c>
    </row>
    <row r="273" spans="1:16" hidden="1" outlineLevel="1" x14ac:dyDescent="0.2">
      <c r="A273" s="37" t="s">
        <v>3782</v>
      </c>
      <c r="B273" s="37" t="s">
        <v>59</v>
      </c>
      <c r="C273" s="37" t="s">
        <v>33</v>
      </c>
      <c r="D273" s="37" t="s">
        <v>2649</v>
      </c>
    </row>
    <row r="274" spans="1:16" hidden="1" outlineLevel="1" x14ac:dyDescent="0.2">
      <c r="A274" s="37" t="s">
        <v>3783</v>
      </c>
      <c r="B274" s="37" t="s">
        <v>61</v>
      </c>
      <c r="C274" s="37" t="s">
        <v>33</v>
      </c>
      <c r="D274" s="37" t="s">
        <v>2649</v>
      </c>
    </row>
    <row r="275" spans="1:16" hidden="1" outlineLevel="1" x14ac:dyDescent="0.2">
      <c r="A275" s="37" t="s">
        <v>3784</v>
      </c>
      <c r="B275" s="37" t="s">
        <v>63</v>
      </c>
      <c r="C275" s="37" t="s">
        <v>33</v>
      </c>
      <c r="D275" s="37" t="s">
        <v>2649</v>
      </c>
    </row>
    <row r="276" spans="1:16" hidden="1" outlineLevel="1" x14ac:dyDescent="0.2">
      <c r="A276" s="37" t="s">
        <v>3785</v>
      </c>
      <c r="B276" s="37" t="s">
        <v>65</v>
      </c>
      <c r="C276" s="37" t="s">
        <v>33</v>
      </c>
      <c r="D276" s="37" t="s">
        <v>2649</v>
      </c>
    </row>
    <row r="277" spans="1:16" hidden="1" outlineLevel="1" x14ac:dyDescent="0.2">
      <c r="A277" s="37" t="s">
        <v>3786</v>
      </c>
      <c r="B277" s="37" t="s">
        <v>67</v>
      </c>
      <c r="C277" s="37" t="s">
        <v>33</v>
      </c>
      <c r="D277" s="37" t="s">
        <v>2649</v>
      </c>
    </row>
    <row r="278" spans="1:16" hidden="1" outlineLevel="1" x14ac:dyDescent="0.2">
      <c r="A278" s="37" t="s">
        <v>3787</v>
      </c>
      <c r="B278" s="37" t="s">
        <v>69</v>
      </c>
      <c r="C278" s="37" t="s">
        <v>33</v>
      </c>
      <c r="D278" s="37" t="s">
        <v>2649</v>
      </c>
    </row>
    <row r="279" spans="1:16" hidden="1" outlineLevel="1" x14ac:dyDescent="0.2">
      <c r="A279" s="37" t="s">
        <v>3788</v>
      </c>
      <c r="B279" s="37" t="s">
        <v>79</v>
      </c>
      <c r="C279" s="37" t="s">
        <v>33</v>
      </c>
      <c r="D279" s="37" t="s">
        <v>2649</v>
      </c>
    </row>
    <row r="280" spans="1:16" hidden="1" outlineLevel="1" x14ac:dyDescent="0.2">
      <c r="A280" s="52" t="s">
        <v>3789</v>
      </c>
      <c r="B280" s="52" t="s">
        <v>81</v>
      </c>
      <c r="C280" s="52" t="s">
        <v>3790</v>
      </c>
      <c r="D280" s="52" t="s">
        <v>2649</v>
      </c>
      <c r="E280" s="53">
        <f>ROUND(SUM(E281,E282,E283,E284,E285),3)</f>
        <v>0</v>
      </c>
      <c r="F280" s="54"/>
      <c r="G280" s="53">
        <f>ROUND(SUM(G281,G282,G283,G284,G285),3)</f>
        <v>0</v>
      </c>
      <c r="H280" s="54"/>
      <c r="I280" s="53">
        <f>ROUND(SUM(I281,I282,I283,I284,I285),3)</f>
        <v>0</v>
      </c>
      <c r="J280" s="54"/>
      <c r="K280" s="53">
        <f>ROUND(SUM(K281,K282,K283,K284,K285),3)</f>
        <v>0</v>
      </c>
      <c r="L280" s="54"/>
      <c r="M280" s="53">
        <f>ROUND(SUM(M281,M282,M283,M284,M285),3)</f>
        <v>0</v>
      </c>
      <c r="N280" s="54"/>
      <c r="O280" s="53">
        <f>ROUND(SUM(O281,O282,O283,O284,O285),3)</f>
        <v>0</v>
      </c>
      <c r="P280" s="54"/>
    </row>
    <row r="281" spans="1:16" hidden="1" outlineLevel="1" x14ac:dyDescent="0.2">
      <c r="A281" s="37" t="s">
        <v>3791</v>
      </c>
      <c r="B281" s="37" t="s">
        <v>84</v>
      </c>
      <c r="C281" s="37" t="s">
        <v>33</v>
      </c>
      <c r="D281" s="37" t="s">
        <v>2649</v>
      </c>
    </row>
    <row r="282" spans="1:16" hidden="1" outlineLevel="1" x14ac:dyDescent="0.2">
      <c r="A282" s="37" t="s">
        <v>3792</v>
      </c>
      <c r="B282" s="37" t="s">
        <v>69</v>
      </c>
      <c r="C282" s="37" t="s">
        <v>33</v>
      </c>
      <c r="D282" s="37" t="s">
        <v>2649</v>
      </c>
    </row>
    <row r="283" spans="1:16" hidden="1" outlineLevel="1" x14ac:dyDescent="0.2">
      <c r="A283" s="37" t="s">
        <v>3793</v>
      </c>
      <c r="B283" s="37" t="s">
        <v>90</v>
      </c>
      <c r="C283" s="37" t="s">
        <v>33</v>
      </c>
      <c r="D283" s="37" t="s">
        <v>2649</v>
      </c>
    </row>
    <row r="284" spans="1:16" hidden="1" outlineLevel="1" x14ac:dyDescent="0.2">
      <c r="A284" s="37" t="s">
        <v>3794</v>
      </c>
      <c r="B284" s="37" t="s">
        <v>92</v>
      </c>
      <c r="C284" s="37" t="s">
        <v>33</v>
      </c>
      <c r="D284" s="37" t="s">
        <v>2649</v>
      </c>
    </row>
    <row r="285" spans="1:16" hidden="1" outlineLevel="1" x14ac:dyDescent="0.2">
      <c r="A285" s="37" t="s">
        <v>3795</v>
      </c>
      <c r="B285" s="37" t="s">
        <v>96</v>
      </c>
      <c r="C285" s="37" t="s">
        <v>33</v>
      </c>
      <c r="D285" s="37" t="s">
        <v>2649</v>
      </c>
    </row>
    <row r="286" spans="1:16" hidden="1" outlineLevel="1" x14ac:dyDescent="0.2">
      <c r="A286" s="37" t="s">
        <v>3796</v>
      </c>
      <c r="B286" s="37" t="s">
        <v>98</v>
      </c>
      <c r="C286" s="37" t="s">
        <v>33</v>
      </c>
      <c r="D286" s="37" t="s">
        <v>2649</v>
      </c>
    </row>
    <row r="287" spans="1:16" hidden="1" outlineLevel="1" x14ac:dyDescent="0.2">
      <c r="A287" s="43" t="s">
        <v>3797</v>
      </c>
      <c r="B287" s="43" t="s">
        <v>100</v>
      </c>
      <c r="C287" s="43" t="s">
        <v>3798</v>
      </c>
      <c r="D287" s="43" t="s">
        <v>2649</v>
      </c>
      <c r="E287" s="44">
        <f>ROUND(SUM(E289,E307),3)</f>
        <v>0</v>
      </c>
      <c r="F287" s="45"/>
      <c r="G287" s="44">
        <f>ROUND(SUM(G289,G307),3)</f>
        <v>0</v>
      </c>
      <c r="H287" s="45"/>
      <c r="I287" s="44">
        <f>ROUND(SUM(I289,I307),3)</f>
        <v>0</v>
      </c>
      <c r="J287" s="45"/>
      <c r="K287" s="44">
        <f>ROUND(SUM(K289,K307),3)</f>
        <v>0</v>
      </c>
      <c r="L287" s="45"/>
      <c r="M287" s="44">
        <f>ROUND(SUM(M289,M307),3)</f>
        <v>0</v>
      </c>
      <c r="N287" s="45"/>
      <c r="O287" s="44">
        <f>ROUND(SUM(O289,O307),3)</f>
        <v>0</v>
      </c>
      <c r="P287" s="45"/>
    </row>
    <row r="288" spans="1:16" hidden="1" outlineLevel="1" x14ac:dyDescent="0.2">
      <c r="A288" s="49" t="s">
        <v>3799</v>
      </c>
      <c r="B288" s="49" t="s">
        <v>105</v>
      </c>
      <c r="C288" s="49" t="s">
        <v>3798</v>
      </c>
      <c r="D288" s="49" t="s">
        <v>2649</v>
      </c>
      <c r="E288" s="50">
        <f>ROUND(SUM(E289,E307),3)</f>
        <v>0</v>
      </c>
      <c r="F288" s="51"/>
      <c r="G288" s="50">
        <f>ROUND(SUM(G289,G307),3)</f>
        <v>0</v>
      </c>
      <c r="H288" s="51"/>
      <c r="I288" s="50">
        <f>ROUND(SUM(I289,I307),3)</f>
        <v>0</v>
      </c>
      <c r="J288" s="51"/>
      <c r="K288" s="50">
        <f>ROUND(SUM(K289,K307),3)</f>
        <v>0</v>
      </c>
      <c r="L288" s="51"/>
      <c r="M288" s="50">
        <f>ROUND(SUM(M289,M307),3)</f>
        <v>0</v>
      </c>
      <c r="N288" s="51"/>
      <c r="O288" s="50">
        <f>ROUND(SUM(O289,O307),3)</f>
        <v>0</v>
      </c>
      <c r="P288" s="51"/>
    </row>
    <row r="289" spans="1:16" hidden="1" outlineLevel="1" x14ac:dyDescent="0.2">
      <c r="A289" s="52" t="s">
        <v>3800</v>
      </c>
      <c r="B289" s="52" t="s">
        <v>108</v>
      </c>
      <c r="C289" s="52" t="s">
        <v>3801</v>
      </c>
      <c r="D289" s="52" t="s">
        <v>2649</v>
      </c>
      <c r="E289" s="53">
        <f>ROUND(SUM(E290,E291,E292),3)</f>
        <v>0</v>
      </c>
      <c r="F289" s="54"/>
      <c r="G289" s="53">
        <f>ROUND(SUM(G290,G291,G292),3)</f>
        <v>0</v>
      </c>
      <c r="H289" s="54"/>
      <c r="I289" s="53">
        <f>ROUND(SUM(I290,I291,I292),3)</f>
        <v>0</v>
      </c>
      <c r="J289" s="54"/>
      <c r="K289" s="53">
        <f>ROUND(SUM(K290,K291,K292),3)</f>
        <v>0</v>
      </c>
      <c r="L289" s="54"/>
      <c r="M289" s="53">
        <f>ROUND(SUM(M290,M291,M292),3)</f>
        <v>0</v>
      </c>
      <c r="N289" s="54"/>
      <c r="O289" s="53">
        <f>ROUND(SUM(O290,O291,O292),3)</f>
        <v>0</v>
      </c>
      <c r="P289" s="54"/>
    </row>
    <row r="290" spans="1:16" hidden="1" outlineLevel="1" x14ac:dyDescent="0.2">
      <c r="A290" s="37" t="s">
        <v>3802</v>
      </c>
      <c r="B290" s="37" t="s">
        <v>111</v>
      </c>
      <c r="C290" s="37" t="s">
        <v>33</v>
      </c>
      <c r="D290" s="37" t="s">
        <v>2649</v>
      </c>
    </row>
    <row r="291" spans="1:16" hidden="1" outlineLevel="1" x14ac:dyDescent="0.2">
      <c r="A291" s="37" t="s">
        <v>3803</v>
      </c>
      <c r="B291" s="37" t="s">
        <v>113</v>
      </c>
      <c r="C291" s="37" t="s">
        <v>33</v>
      </c>
      <c r="D291" s="37" t="s">
        <v>2649</v>
      </c>
    </row>
    <row r="292" spans="1:16" hidden="1" outlineLevel="1" x14ac:dyDescent="0.2">
      <c r="A292" s="52" t="s">
        <v>3804</v>
      </c>
      <c r="B292" s="52" t="s">
        <v>115</v>
      </c>
      <c r="C292" s="52" t="s">
        <v>33</v>
      </c>
      <c r="D292" s="52" t="s">
        <v>2649</v>
      </c>
      <c r="E292" s="53">
        <f>ROUND(SUM(E293,E294,E295,E296,E297,E298,E299,E300,E301,E302,E303),3)</f>
        <v>0</v>
      </c>
      <c r="F292" s="54"/>
      <c r="G292" s="53">
        <f>ROUND(SUM(G293,G294,G295,G296,G297,G298,G299,G300,G301,G302,G303),3)</f>
        <v>0</v>
      </c>
      <c r="H292" s="54"/>
      <c r="I292" s="53">
        <f>ROUND(SUM(I293,I294,I295,I296,I297,I298,I299,I300,I301,I302,I303),3)</f>
        <v>0</v>
      </c>
      <c r="J292" s="54"/>
      <c r="K292" s="53">
        <f>ROUND(SUM(K293,K294,K295,K296,K297,K298,K299,K300,K301,K302,K303),3)</f>
        <v>0</v>
      </c>
      <c r="L292" s="54"/>
      <c r="M292" s="53">
        <f>ROUND(SUM(M293,M294,M295,M296,M297,M298,M299,M300,M301,M302,M303),3)</f>
        <v>0</v>
      </c>
      <c r="N292" s="54"/>
      <c r="O292" s="53">
        <f>ROUND(SUM(O293,O294,O295,O296,O297,O298,O299,O300,O301,O302,O303),3)</f>
        <v>0</v>
      </c>
      <c r="P292" s="54"/>
    </row>
    <row r="293" spans="1:16" hidden="1" outlineLevel="1" x14ac:dyDescent="0.2">
      <c r="A293" s="37" t="s">
        <v>3805</v>
      </c>
      <c r="B293" s="37" t="s">
        <v>117</v>
      </c>
      <c r="C293" s="37" t="s">
        <v>33</v>
      </c>
      <c r="D293" s="37" t="s">
        <v>2649</v>
      </c>
    </row>
    <row r="294" spans="1:16" hidden="1" outlineLevel="1" x14ac:dyDescent="0.2">
      <c r="A294" s="37" t="s">
        <v>3806</v>
      </c>
      <c r="B294" s="37" t="s">
        <v>119</v>
      </c>
      <c r="C294" s="37" t="s">
        <v>33</v>
      </c>
      <c r="D294" s="37" t="s">
        <v>2649</v>
      </c>
    </row>
    <row r="295" spans="1:16" hidden="1" outlineLevel="1" x14ac:dyDescent="0.2">
      <c r="A295" s="37" t="s">
        <v>3807</v>
      </c>
      <c r="B295" s="37" t="s">
        <v>121</v>
      </c>
      <c r="C295" s="37" t="s">
        <v>33</v>
      </c>
      <c r="D295" s="37" t="s">
        <v>2649</v>
      </c>
    </row>
    <row r="296" spans="1:16" hidden="1" outlineLevel="1" x14ac:dyDescent="0.2">
      <c r="A296" s="37" t="s">
        <v>3808</v>
      </c>
      <c r="B296" s="37" t="s">
        <v>123</v>
      </c>
      <c r="C296" s="37" t="s">
        <v>33</v>
      </c>
      <c r="D296" s="37" t="s">
        <v>2649</v>
      </c>
    </row>
    <row r="297" spans="1:16" hidden="1" outlineLevel="1" x14ac:dyDescent="0.2">
      <c r="A297" s="37" t="s">
        <v>3809</v>
      </c>
      <c r="B297" s="37" t="s">
        <v>125</v>
      </c>
      <c r="C297" s="37" t="s">
        <v>33</v>
      </c>
      <c r="D297" s="37" t="s">
        <v>2649</v>
      </c>
    </row>
    <row r="298" spans="1:16" hidden="1" outlineLevel="1" x14ac:dyDescent="0.2">
      <c r="A298" s="37" t="s">
        <v>3810</v>
      </c>
      <c r="B298" s="37" t="s">
        <v>127</v>
      </c>
      <c r="C298" s="37" t="s">
        <v>33</v>
      </c>
      <c r="D298" s="37" t="s">
        <v>2649</v>
      </c>
    </row>
    <row r="299" spans="1:16" hidden="1" outlineLevel="1" x14ac:dyDescent="0.2">
      <c r="A299" s="37" t="s">
        <v>3811</v>
      </c>
      <c r="B299" s="37" t="s">
        <v>129</v>
      </c>
      <c r="C299" s="37" t="s">
        <v>33</v>
      </c>
      <c r="D299" s="37" t="s">
        <v>2649</v>
      </c>
    </row>
    <row r="300" spans="1:16" hidden="1" outlineLevel="1" x14ac:dyDescent="0.2">
      <c r="A300" s="37" t="s">
        <v>3812</v>
      </c>
      <c r="B300" s="37" t="s">
        <v>131</v>
      </c>
      <c r="C300" s="37" t="s">
        <v>33</v>
      </c>
      <c r="D300" s="37" t="s">
        <v>2649</v>
      </c>
    </row>
    <row r="301" spans="1:16" hidden="1" outlineLevel="1" x14ac:dyDescent="0.2">
      <c r="A301" s="37" t="s">
        <v>3813</v>
      </c>
      <c r="B301" s="37" t="s">
        <v>133</v>
      </c>
      <c r="C301" s="37" t="s">
        <v>33</v>
      </c>
      <c r="D301" s="37" t="s">
        <v>2649</v>
      </c>
    </row>
    <row r="302" spans="1:16" hidden="1" outlineLevel="1" x14ac:dyDescent="0.2">
      <c r="A302" s="37" t="s">
        <v>3814</v>
      </c>
      <c r="B302" s="37" t="s">
        <v>135</v>
      </c>
      <c r="C302" s="37" t="s">
        <v>33</v>
      </c>
      <c r="D302" s="37" t="s">
        <v>2649</v>
      </c>
    </row>
    <row r="303" spans="1:16" hidden="1" outlineLevel="1" x14ac:dyDescent="0.2">
      <c r="A303" s="37" t="s">
        <v>3815</v>
      </c>
      <c r="B303" s="37" t="s">
        <v>137</v>
      </c>
      <c r="C303" s="37" t="s">
        <v>33</v>
      </c>
      <c r="D303" s="37" t="s">
        <v>2649</v>
      </c>
    </row>
    <row r="304" spans="1:16" hidden="1" outlineLevel="1" x14ac:dyDescent="0.2">
      <c r="A304" s="52" t="s">
        <v>3816</v>
      </c>
      <c r="B304" s="52" t="s">
        <v>139</v>
      </c>
      <c r="C304" s="52" t="s">
        <v>3817</v>
      </c>
      <c r="D304" s="52" t="s">
        <v>2649</v>
      </c>
      <c r="E304" s="53">
        <f>ROUND(SUM(E305,E306),3)</f>
        <v>0</v>
      </c>
      <c r="F304" s="54"/>
      <c r="G304" s="53">
        <f>ROUND(SUM(G305,G306),3)</f>
        <v>0</v>
      </c>
      <c r="H304" s="54"/>
      <c r="I304" s="53">
        <f>ROUND(SUM(I305,I306),3)</f>
        <v>0</v>
      </c>
      <c r="J304" s="54"/>
      <c r="K304" s="53">
        <f>ROUND(SUM(K305,K306),3)</f>
        <v>0</v>
      </c>
      <c r="L304" s="54"/>
      <c r="M304" s="53">
        <f>ROUND(SUM(M305,M306),3)</f>
        <v>0</v>
      </c>
      <c r="N304" s="54"/>
      <c r="O304" s="53">
        <f>ROUND(SUM(O305,O306),3)</f>
        <v>0</v>
      </c>
      <c r="P304" s="54"/>
    </row>
    <row r="305" spans="1:16" hidden="1" outlineLevel="1" x14ac:dyDescent="0.2">
      <c r="A305" s="37" t="s">
        <v>3818</v>
      </c>
      <c r="B305" s="37" t="s">
        <v>142</v>
      </c>
      <c r="C305" s="37" t="s">
        <v>33</v>
      </c>
      <c r="D305" s="37" t="s">
        <v>2649</v>
      </c>
    </row>
    <row r="306" spans="1:16" hidden="1" outlineLevel="1" x14ac:dyDescent="0.2">
      <c r="A306" s="37" t="s">
        <v>3819</v>
      </c>
      <c r="B306" s="37" t="s">
        <v>146</v>
      </c>
      <c r="C306" s="37" t="s">
        <v>33</v>
      </c>
      <c r="D306" s="37" t="s">
        <v>2649</v>
      </c>
    </row>
    <row r="307" spans="1:16" hidden="1" outlineLevel="1" x14ac:dyDescent="0.2">
      <c r="A307" s="52" t="s">
        <v>3820</v>
      </c>
      <c r="B307" s="52" t="s">
        <v>148</v>
      </c>
      <c r="C307" s="52" t="s">
        <v>3821</v>
      </c>
      <c r="D307" s="52" t="s">
        <v>2649</v>
      </c>
      <c r="E307" s="53">
        <f>ROUND(SUM(E308,E309,E311,E310),3)</f>
        <v>0</v>
      </c>
      <c r="F307" s="54"/>
      <c r="G307" s="53">
        <f>ROUND(SUM(G308,G309,G311,G310),3)</f>
        <v>0</v>
      </c>
      <c r="H307" s="54"/>
      <c r="I307" s="53">
        <f>ROUND(SUM(I308,I309,I311,I310),3)</f>
        <v>0</v>
      </c>
      <c r="J307" s="54"/>
      <c r="K307" s="53">
        <f>ROUND(SUM(K308,K309,K311,K310),3)</f>
        <v>0</v>
      </c>
      <c r="L307" s="54"/>
      <c r="M307" s="53">
        <f>ROUND(SUM(M308,M309,M311,M310),3)</f>
        <v>0</v>
      </c>
      <c r="N307" s="54"/>
      <c r="O307" s="53">
        <f>ROUND(SUM(O308,O309,O311,O310),3)</f>
        <v>0</v>
      </c>
      <c r="P307" s="54"/>
    </row>
    <row r="308" spans="1:16" hidden="1" outlineLevel="1" x14ac:dyDescent="0.2">
      <c r="A308" s="37" t="s">
        <v>3822</v>
      </c>
      <c r="B308" s="37" t="s">
        <v>151</v>
      </c>
      <c r="C308" s="37" t="s">
        <v>33</v>
      </c>
      <c r="D308" s="37" t="s">
        <v>2649</v>
      </c>
    </row>
    <row r="309" spans="1:16" hidden="1" outlineLevel="1" x14ac:dyDescent="0.2">
      <c r="A309" s="37" t="s">
        <v>3823</v>
      </c>
      <c r="B309" s="37" t="s">
        <v>153</v>
      </c>
      <c r="C309" s="37" t="s">
        <v>33</v>
      </c>
      <c r="D309" s="37" t="s">
        <v>2649</v>
      </c>
    </row>
    <row r="310" spans="1:16" hidden="1" outlineLevel="1" x14ac:dyDescent="0.2">
      <c r="A310" s="37" t="s">
        <v>3824</v>
      </c>
      <c r="B310" s="37" t="s">
        <v>157</v>
      </c>
      <c r="C310" s="37" t="s">
        <v>33</v>
      </c>
      <c r="D310" s="37" t="s">
        <v>2649</v>
      </c>
    </row>
    <row r="311" spans="1:16" hidden="1" outlineLevel="1" x14ac:dyDescent="0.2">
      <c r="A311" s="37" t="s">
        <v>3825</v>
      </c>
      <c r="B311" s="37" t="s">
        <v>159</v>
      </c>
      <c r="C311" s="37" t="s">
        <v>33</v>
      </c>
      <c r="D311" s="37" t="s">
        <v>2649</v>
      </c>
    </row>
    <row r="312" spans="1:16" ht="16.5" collapsed="1" x14ac:dyDescent="0.3">
      <c r="A312" s="41" t="s">
        <v>3826</v>
      </c>
      <c r="B312" s="41"/>
      <c r="C312" s="41"/>
      <c r="D312" s="41" t="s">
        <v>29</v>
      </c>
      <c r="E312" s="42">
        <v>2018</v>
      </c>
      <c r="F312" s="42" t="s">
        <v>30</v>
      </c>
      <c r="G312" s="42">
        <v>2019</v>
      </c>
      <c r="H312" s="42" t="s">
        <v>30</v>
      </c>
      <c r="I312" s="42">
        <v>2020</v>
      </c>
      <c r="J312" s="42" t="s">
        <v>30</v>
      </c>
      <c r="K312" s="42">
        <v>2021</v>
      </c>
      <c r="L312" s="42" t="s">
        <v>30</v>
      </c>
      <c r="M312" s="42">
        <v>2022</v>
      </c>
      <c r="N312" s="42" t="s">
        <v>30</v>
      </c>
      <c r="O312" s="42">
        <v>2023</v>
      </c>
      <c r="P312" s="42" t="s">
        <v>30</v>
      </c>
    </row>
    <row r="313" spans="1:16" hidden="1" outlineLevel="1" x14ac:dyDescent="0.2">
      <c r="A313" s="37" t="s">
        <v>3827</v>
      </c>
      <c r="B313" s="37" t="s">
        <v>32</v>
      </c>
      <c r="C313" s="37" t="s">
        <v>33</v>
      </c>
      <c r="D313" s="37" t="s">
        <v>2649</v>
      </c>
    </row>
    <row r="314" spans="1:16" hidden="1" outlineLevel="1" x14ac:dyDescent="0.2">
      <c r="A314" s="37" t="s">
        <v>3828</v>
      </c>
      <c r="B314" s="37" t="s">
        <v>38</v>
      </c>
      <c r="C314" s="37" t="s">
        <v>33</v>
      </c>
      <c r="D314" s="37" t="s">
        <v>2649</v>
      </c>
    </row>
    <row r="315" spans="1:16" hidden="1" outlineLevel="1" x14ac:dyDescent="0.2">
      <c r="A315" s="37" t="s">
        <v>3829</v>
      </c>
      <c r="B315" s="37" t="s">
        <v>40</v>
      </c>
      <c r="C315" s="37" t="s">
        <v>33</v>
      </c>
      <c r="D315" s="37" t="s">
        <v>2649</v>
      </c>
    </row>
    <row r="316" spans="1:16" hidden="1" outlineLevel="1" x14ac:dyDescent="0.2">
      <c r="A316" s="37" t="s">
        <v>3830</v>
      </c>
      <c r="B316" s="37" t="s">
        <v>44</v>
      </c>
      <c r="C316" s="37" t="s">
        <v>33</v>
      </c>
      <c r="D316" s="37" t="s">
        <v>2649</v>
      </c>
    </row>
    <row r="317" spans="1:16" hidden="1" outlineLevel="1" x14ac:dyDescent="0.2">
      <c r="A317" s="43" t="s">
        <v>3831</v>
      </c>
      <c r="B317" s="43" t="s">
        <v>46</v>
      </c>
      <c r="C317" s="43" t="s">
        <v>3832</v>
      </c>
      <c r="D317" s="43" t="s">
        <v>2649</v>
      </c>
      <c r="E317" s="44">
        <f>ROUND(SUM(E313,E314,-E315,-E316),3)</f>
        <v>0</v>
      </c>
      <c r="F317" s="45"/>
      <c r="G317" s="44">
        <f>ROUND(SUM(G313,G314,-G315,-G316),3)</f>
        <v>0</v>
      </c>
      <c r="H317" s="45"/>
      <c r="I317" s="44">
        <f>ROUND(SUM(I313,I314,-I315,-I316),3)</f>
        <v>0</v>
      </c>
      <c r="J317" s="45"/>
      <c r="K317" s="44">
        <f>ROUND(SUM(K313,K314,-K315,-K316),3)</f>
        <v>0</v>
      </c>
      <c r="L317" s="45"/>
      <c r="M317" s="44">
        <f>ROUND(SUM(M313,M314,-M315,-M316),3)</f>
        <v>0</v>
      </c>
      <c r="N317" s="45"/>
      <c r="O317" s="44">
        <f>ROUND(SUM(O313,O314,-O315,-O316),3)</f>
        <v>0</v>
      </c>
      <c r="P317" s="45"/>
    </row>
    <row r="318" spans="1:16" hidden="1" outlineLevel="1" x14ac:dyDescent="0.2">
      <c r="A318" s="49" t="s">
        <v>3833</v>
      </c>
      <c r="B318" s="49" t="s">
        <v>49</v>
      </c>
      <c r="C318" s="49" t="s">
        <v>3834</v>
      </c>
      <c r="D318" s="49" t="s">
        <v>2649</v>
      </c>
      <c r="E318" s="50">
        <f>ROUND(SUM(-E319,-E328,-E331,E317,-E332),3)</f>
        <v>0</v>
      </c>
      <c r="F318" s="51"/>
      <c r="G318" s="50">
        <f>ROUND(SUM(-G319,-G328,-G331,G317,-G332),3)</f>
        <v>0</v>
      </c>
      <c r="H318" s="51"/>
      <c r="I318" s="50">
        <f>ROUND(SUM(-I319,-I328,-I331,I317,-I332),3)</f>
        <v>0</v>
      </c>
      <c r="J318" s="51"/>
      <c r="K318" s="50">
        <f>ROUND(SUM(-K319,-K328,-K331,K317,-K332),3)</f>
        <v>0</v>
      </c>
      <c r="L318" s="51"/>
      <c r="M318" s="50">
        <f>ROUND(SUM(-M319,-M328,-M331,M317,-M332),3)</f>
        <v>0</v>
      </c>
      <c r="N318" s="51"/>
      <c r="O318" s="50">
        <f>ROUND(SUM(-O319,-O328,-O331,O317,-O332),3)</f>
        <v>0</v>
      </c>
      <c r="P318" s="51"/>
    </row>
    <row r="319" spans="1:16" hidden="1" outlineLevel="1" x14ac:dyDescent="0.2">
      <c r="A319" s="49" t="s">
        <v>3835</v>
      </c>
      <c r="B319" s="49" t="s">
        <v>52</v>
      </c>
      <c r="C319" s="49" t="s">
        <v>3836</v>
      </c>
      <c r="D319" s="49" t="s">
        <v>2649</v>
      </c>
      <c r="E319" s="50">
        <f>ROUND(SUM(E320,E327),3)</f>
        <v>0</v>
      </c>
      <c r="F319" s="51"/>
      <c r="G319" s="50">
        <f>ROUND(SUM(G320,G327),3)</f>
        <v>0</v>
      </c>
      <c r="H319" s="51"/>
      <c r="I319" s="50">
        <f>ROUND(SUM(I320,I327),3)</f>
        <v>0</v>
      </c>
      <c r="J319" s="51"/>
      <c r="K319" s="50">
        <f>ROUND(SUM(K320,K327),3)</f>
        <v>0</v>
      </c>
      <c r="L319" s="51"/>
      <c r="M319" s="50">
        <f>ROUND(SUM(M320,M327),3)</f>
        <v>0</v>
      </c>
      <c r="N319" s="51"/>
      <c r="O319" s="50">
        <f>ROUND(SUM(O320,O327),3)</f>
        <v>0</v>
      </c>
      <c r="P319" s="51"/>
    </row>
    <row r="320" spans="1:16" hidden="1" outlineLevel="1" x14ac:dyDescent="0.2">
      <c r="A320" s="52" t="s">
        <v>3837</v>
      </c>
      <c r="B320" s="52" t="s">
        <v>55</v>
      </c>
      <c r="C320" s="52" t="s">
        <v>33</v>
      </c>
      <c r="D320" s="52" t="s">
        <v>2649</v>
      </c>
      <c r="E320" s="53">
        <f>ROUND(SUM(E321,E322,E323,E324,E325,E326),3)</f>
        <v>0</v>
      </c>
      <c r="F320" s="54"/>
      <c r="G320" s="53">
        <f>ROUND(SUM(G321,G322,G323,G324,G325,G326),3)</f>
        <v>0</v>
      </c>
      <c r="H320" s="54"/>
      <c r="I320" s="53">
        <f>ROUND(SUM(I321,I322,I323,I324,I325,I326),3)</f>
        <v>0</v>
      </c>
      <c r="J320" s="54"/>
      <c r="K320" s="53">
        <f>ROUND(SUM(K321,K322,K323,K324,K325,K326),3)</f>
        <v>0</v>
      </c>
      <c r="L320" s="54"/>
      <c r="M320" s="53">
        <f>ROUND(SUM(M321,M322,M323,M324,M325,M326),3)</f>
        <v>0</v>
      </c>
      <c r="N320" s="54"/>
      <c r="O320" s="53">
        <f>ROUND(SUM(O321,O322,O323,O324,O325,O326),3)</f>
        <v>0</v>
      </c>
      <c r="P320" s="54"/>
    </row>
    <row r="321" spans="1:16" hidden="1" outlineLevel="1" x14ac:dyDescent="0.2">
      <c r="A321" s="37" t="s">
        <v>3838</v>
      </c>
      <c r="B321" s="37" t="s">
        <v>57</v>
      </c>
      <c r="C321" s="37" t="s">
        <v>33</v>
      </c>
      <c r="D321" s="37" t="s">
        <v>2649</v>
      </c>
    </row>
    <row r="322" spans="1:16" hidden="1" outlineLevel="1" x14ac:dyDescent="0.2">
      <c r="A322" s="37" t="s">
        <v>3839</v>
      </c>
      <c r="B322" s="37" t="s">
        <v>59</v>
      </c>
      <c r="C322" s="37" t="s">
        <v>33</v>
      </c>
      <c r="D322" s="37" t="s">
        <v>2649</v>
      </c>
    </row>
    <row r="323" spans="1:16" hidden="1" outlineLevel="1" x14ac:dyDescent="0.2">
      <c r="A323" s="37" t="s">
        <v>3840</v>
      </c>
      <c r="B323" s="37" t="s">
        <v>61</v>
      </c>
      <c r="C323" s="37" t="s">
        <v>33</v>
      </c>
      <c r="D323" s="37" t="s">
        <v>2649</v>
      </c>
    </row>
    <row r="324" spans="1:16" hidden="1" outlineLevel="1" x14ac:dyDescent="0.2">
      <c r="A324" s="37" t="s">
        <v>3841</v>
      </c>
      <c r="B324" s="37" t="s">
        <v>63</v>
      </c>
      <c r="C324" s="37" t="s">
        <v>33</v>
      </c>
      <c r="D324" s="37" t="s">
        <v>2649</v>
      </c>
    </row>
    <row r="325" spans="1:16" hidden="1" outlineLevel="1" x14ac:dyDescent="0.2">
      <c r="A325" s="37" t="s">
        <v>3842</v>
      </c>
      <c r="B325" s="37" t="s">
        <v>65</v>
      </c>
      <c r="C325" s="37" t="s">
        <v>33</v>
      </c>
      <c r="D325" s="37" t="s">
        <v>2649</v>
      </c>
    </row>
    <row r="326" spans="1:16" hidden="1" outlineLevel="1" x14ac:dyDescent="0.2">
      <c r="A326" s="37" t="s">
        <v>3843</v>
      </c>
      <c r="B326" s="37" t="s">
        <v>67</v>
      </c>
      <c r="C326" s="37" t="s">
        <v>33</v>
      </c>
      <c r="D326" s="37" t="s">
        <v>2649</v>
      </c>
    </row>
    <row r="327" spans="1:16" hidden="1" outlineLevel="1" x14ac:dyDescent="0.2">
      <c r="A327" s="37" t="s">
        <v>3844</v>
      </c>
      <c r="B327" s="37" t="s">
        <v>79</v>
      </c>
      <c r="C327" s="37" t="s">
        <v>33</v>
      </c>
      <c r="D327" s="37" t="s">
        <v>2649</v>
      </c>
    </row>
    <row r="328" spans="1:16" hidden="1" outlineLevel="1" x14ac:dyDescent="0.2">
      <c r="A328" s="52" t="s">
        <v>3845</v>
      </c>
      <c r="B328" s="52" t="s">
        <v>81</v>
      </c>
      <c r="C328" s="52" t="s">
        <v>3846</v>
      </c>
      <c r="D328" s="52" t="s">
        <v>2649</v>
      </c>
      <c r="E328" s="53">
        <f>ROUND(SUM(E329,E330),3)</f>
        <v>0</v>
      </c>
      <c r="F328" s="54"/>
      <c r="G328" s="53">
        <f>ROUND(SUM(G329,G330),3)</f>
        <v>0</v>
      </c>
      <c r="H328" s="54"/>
      <c r="I328" s="53">
        <f>ROUND(SUM(I329,I330),3)</f>
        <v>0</v>
      </c>
      <c r="J328" s="54"/>
      <c r="K328" s="53">
        <f>ROUND(SUM(K329,K330),3)</f>
        <v>0</v>
      </c>
      <c r="L328" s="54"/>
      <c r="M328" s="53">
        <f>ROUND(SUM(M329,M330),3)</f>
        <v>0</v>
      </c>
      <c r="N328" s="54"/>
      <c r="O328" s="53">
        <f>ROUND(SUM(O329,O330),3)</f>
        <v>0</v>
      </c>
      <c r="P328" s="54"/>
    </row>
    <row r="329" spans="1:16" hidden="1" outlineLevel="1" x14ac:dyDescent="0.2">
      <c r="A329" s="37" t="s">
        <v>3847</v>
      </c>
      <c r="B329" s="37" t="s">
        <v>92</v>
      </c>
      <c r="C329" s="37" t="s">
        <v>33</v>
      </c>
      <c r="D329" s="37" t="s">
        <v>2649</v>
      </c>
    </row>
    <row r="330" spans="1:16" hidden="1" outlineLevel="1" x14ac:dyDescent="0.2">
      <c r="A330" s="37" t="s">
        <v>3848</v>
      </c>
      <c r="B330" s="37" t="s">
        <v>96</v>
      </c>
      <c r="C330" s="37" t="s">
        <v>33</v>
      </c>
      <c r="D330" s="37" t="s">
        <v>2649</v>
      </c>
    </row>
    <row r="331" spans="1:16" hidden="1" outlineLevel="1" x14ac:dyDescent="0.2">
      <c r="A331" s="37" t="s">
        <v>3849</v>
      </c>
      <c r="B331" s="37" t="s">
        <v>98</v>
      </c>
      <c r="C331" s="37" t="s">
        <v>33</v>
      </c>
      <c r="D331" s="37" t="s">
        <v>2649</v>
      </c>
    </row>
    <row r="332" spans="1:16" hidden="1" outlineLevel="1" x14ac:dyDescent="0.2">
      <c r="A332" s="43" t="s">
        <v>3850</v>
      </c>
      <c r="B332" s="43" t="s">
        <v>100</v>
      </c>
      <c r="C332" s="43" t="s">
        <v>3851</v>
      </c>
      <c r="D332" s="43" t="s">
        <v>2649</v>
      </c>
      <c r="E332" s="44">
        <f>ROUND(SUM(E334),3)</f>
        <v>0</v>
      </c>
      <c r="F332" s="45"/>
      <c r="G332" s="44">
        <f>ROUND(SUM(G334),3)</f>
        <v>0</v>
      </c>
      <c r="H332" s="45"/>
      <c r="I332" s="44">
        <f>ROUND(SUM(I334),3)</f>
        <v>0</v>
      </c>
      <c r="J332" s="45"/>
      <c r="K332" s="44">
        <f>ROUND(SUM(K334),3)</f>
        <v>0</v>
      </c>
      <c r="L332" s="45"/>
      <c r="M332" s="44">
        <f>ROUND(SUM(M334),3)</f>
        <v>0</v>
      </c>
      <c r="N332" s="45"/>
      <c r="O332" s="44">
        <f>ROUND(SUM(O334),3)</f>
        <v>0</v>
      </c>
      <c r="P332" s="45"/>
    </row>
    <row r="333" spans="1:16" hidden="1" outlineLevel="1" x14ac:dyDescent="0.2">
      <c r="A333" s="49" t="s">
        <v>3852</v>
      </c>
      <c r="B333" s="49" t="s">
        <v>105</v>
      </c>
      <c r="C333" s="49" t="s">
        <v>3851</v>
      </c>
      <c r="D333" s="49" t="s">
        <v>2649</v>
      </c>
      <c r="E333" s="50">
        <f>ROUND(SUM(E334),3)</f>
        <v>0</v>
      </c>
      <c r="F333" s="51"/>
      <c r="G333" s="50">
        <f>ROUND(SUM(G334),3)</f>
        <v>0</v>
      </c>
      <c r="H333" s="51"/>
      <c r="I333" s="50">
        <f>ROUND(SUM(I334),3)</f>
        <v>0</v>
      </c>
      <c r="J333" s="51"/>
      <c r="K333" s="50">
        <f>ROUND(SUM(K334),3)</f>
        <v>0</v>
      </c>
      <c r="L333" s="51"/>
      <c r="M333" s="50">
        <f>ROUND(SUM(M334),3)</f>
        <v>0</v>
      </c>
      <c r="N333" s="51"/>
      <c r="O333" s="50">
        <f>ROUND(SUM(O334),3)</f>
        <v>0</v>
      </c>
      <c r="P333" s="51"/>
    </row>
    <row r="334" spans="1:16" hidden="1" outlineLevel="1" x14ac:dyDescent="0.2">
      <c r="A334" s="49" t="s">
        <v>3853</v>
      </c>
      <c r="B334" s="49" t="s">
        <v>108</v>
      </c>
      <c r="C334" s="49" t="s">
        <v>3854</v>
      </c>
      <c r="D334" s="49" t="s">
        <v>2649</v>
      </c>
      <c r="E334" s="50">
        <f>ROUND(SUM(E335),3)</f>
        <v>0</v>
      </c>
      <c r="F334" s="51"/>
      <c r="G334" s="50">
        <f>ROUND(SUM(G335),3)</f>
        <v>0</v>
      </c>
      <c r="H334" s="51"/>
      <c r="I334" s="50">
        <f>ROUND(SUM(I335),3)</f>
        <v>0</v>
      </c>
      <c r="J334" s="51"/>
      <c r="K334" s="50">
        <f>ROUND(SUM(K335),3)</f>
        <v>0</v>
      </c>
      <c r="L334" s="51"/>
      <c r="M334" s="50">
        <f>ROUND(SUM(M335),3)</f>
        <v>0</v>
      </c>
      <c r="N334" s="51"/>
      <c r="O334" s="50">
        <f>ROUND(SUM(O335),3)</f>
        <v>0</v>
      </c>
      <c r="P334" s="51"/>
    </row>
    <row r="335" spans="1:16" hidden="1" outlineLevel="1" x14ac:dyDescent="0.2">
      <c r="A335" s="52" t="s">
        <v>3855</v>
      </c>
      <c r="B335" s="52" t="s">
        <v>115</v>
      </c>
      <c r="C335" s="52" t="s">
        <v>33</v>
      </c>
      <c r="D335" s="52" t="s">
        <v>2649</v>
      </c>
      <c r="E335" s="53">
        <f>ROUND(SUM(E336,E337,E338,E339,E340,E341,E342,E343,E344,E345,E346),3)</f>
        <v>0</v>
      </c>
      <c r="F335" s="54"/>
      <c r="G335" s="53">
        <f>ROUND(SUM(G336,G337,G338,G339,G340,G341,G342,G343,G344,G345,G346),3)</f>
        <v>0</v>
      </c>
      <c r="H335" s="54"/>
      <c r="I335" s="53">
        <f>ROUND(SUM(I336,I337,I338,I339,I340,I341,I342,I343,I344,I345,I346),3)</f>
        <v>0</v>
      </c>
      <c r="J335" s="54"/>
      <c r="K335" s="53">
        <f>ROUND(SUM(K336,K337,K338,K339,K340,K341,K342,K343,K344,K345,K346),3)</f>
        <v>0</v>
      </c>
      <c r="L335" s="54"/>
      <c r="M335" s="53">
        <f>ROUND(SUM(M336,M337,M338,M339,M340,M341,M342,M343,M344,M345,M346),3)</f>
        <v>0</v>
      </c>
      <c r="N335" s="54"/>
      <c r="O335" s="53">
        <f>ROUND(SUM(O336,O337,O338,O339,O340,O341,O342,O343,O344,O345,O346),3)</f>
        <v>0</v>
      </c>
      <c r="P335" s="54"/>
    </row>
    <row r="336" spans="1:16" hidden="1" outlineLevel="1" x14ac:dyDescent="0.2">
      <c r="A336" s="37" t="s">
        <v>3856</v>
      </c>
      <c r="B336" s="37" t="s">
        <v>117</v>
      </c>
      <c r="C336" s="37" t="s">
        <v>33</v>
      </c>
      <c r="D336" s="37" t="s">
        <v>2649</v>
      </c>
    </row>
    <row r="337" spans="1:16" hidden="1" outlineLevel="1" x14ac:dyDescent="0.2">
      <c r="A337" s="37" t="s">
        <v>3857</v>
      </c>
      <c r="B337" s="37" t="s">
        <v>119</v>
      </c>
      <c r="C337" s="37" t="s">
        <v>33</v>
      </c>
      <c r="D337" s="37" t="s">
        <v>2649</v>
      </c>
    </row>
    <row r="338" spans="1:16" hidden="1" outlineLevel="1" x14ac:dyDescent="0.2">
      <c r="A338" s="37" t="s">
        <v>3858</v>
      </c>
      <c r="B338" s="37" t="s">
        <v>121</v>
      </c>
      <c r="C338" s="37" t="s">
        <v>33</v>
      </c>
      <c r="D338" s="37" t="s">
        <v>2649</v>
      </c>
    </row>
    <row r="339" spans="1:16" hidden="1" outlineLevel="1" x14ac:dyDescent="0.2">
      <c r="A339" s="37" t="s">
        <v>3859</v>
      </c>
      <c r="B339" s="37" t="s">
        <v>123</v>
      </c>
      <c r="C339" s="37" t="s">
        <v>33</v>
      </c>
      <c r="D339" s="37" t="s">
        <v>2649</v>
      </c>
    </row>
    <row r="340" spans="1:16" hidden="1" outlineLevel="1" x14ac:dyDescent="0.2">
      <c r="A340" s="37" t="s">
        <v>3860</v>
      </c>
      <c r="B340" s="37" t="s">
        <v>125</v>
      </c>
      <c r="C340" s="37" t="s">
        <v>33</v>
      </c>
      <c r="D340" s="37" t="s">
        <v>2649</v>
      </c>
    </row>
    <row r="341" spans="1:16" hidden="1" outlineLevel="1" x14ac:dyDescent="0.2">
      <c r="A341" s="37" t="s">
        <v>3861</v>
      </c>
      <c r="B341" s="37" t="s">
        <v>127</v>
      </c>
      <c r="C341" s="37" t="s">
        <v>33</v>
      </c>
      <c r="D341" s="37" t="s">
        <v>2649</v>
      </c>
    </row>
    <row r="342" spans="1:16" hidden="1" outlineLevel="1" x14ac:dyDescent="0.2">
      <c r="A342" s="37" t="s">
        <v>3862</v>
      </c>
      <c r="B342" s="37" t="s">
        <v>129</v>
      </c>
      <c r="C342" s="37" t="s">
        <v>33</v>
      </c>
      <c r="D342" s="37" t="s">
        <v>2649</v>
      </c>
    </row>
    <row r="343" spans="1:16" hidden="1" outlineLevel="1" x14ac:dyDescent="0.2">
      <c r="A343" s="37" t="s">
        <v>3863</v>
      </c>
      <c r="B343" s="37" t="s">
        <v>131</v>
      </c>
      <c r="C343" s="37" t="s">
        <v>33</v>
      </c>
      <c r="D343" s="37" t="s">
        <v>2649</v>
      </c>
    </row>
    <row r="344" spans="1:16" hidden="1" outlineLevel="1" x14ac:dyDescent="0.2">
      <c r="A344" s="37" t="s">
        <v>3864</v>
      </c>
      <c r="B344" s="37" t="s">
        <v>133</v>
      </c>
      <c r="C344" s="37" t="s">
        <v>33</v>
      </c>
      <c r="D344" s="37" t="s">
        <v>2649</v>
      </c>
    </row>
    <row r="345" spans="1:16" hidden="1" outlineLevel="1" x14ac:dyDescent="0.2">
      <c r="A345" s="37" t="s">
        <v>3865</v>
      </c>
      <c r="B345" s="37" t="s">
        <v>135</v>
      </c>
      <c r="C345" s="37" t="s">
        <v>33</v>
      </c>
      <c r="D345" s="37" t="s">
        <v>2649</v>
      </c>
    </row>
    <row r="346" spans="1:16" hidden="1" outlineLevel="1" x14ac:dyDescent="0.2">
      <c r="A346" s="37" t="s">
        <v>3866</v>
      </c>
      <c r="B346" s="37" t="s">
        <v>137</v>
      </c>
      <c r="C346" s="37" t="s">
        <v>33</v>
      </c>
      <c r="D346" s="37" t="s">
        <v>2649</v>
      </c>
    </row>
    <row r="347" spans="1:16" ht="16.5" collapsed="1" x14ac:dyDescent="0.3">
      <c r="A347" s="41" t="s">
        <v>3867</v>
      </c>
      <c r="B347" s="41"/>
      <c r="C347" s="41"/>
      <c r="D347" s="41" t="s">
        <v>29</v>
      </c>
      <c r="E347" s="42">
        <v>2018</v>
      </c>
      <c r="F347" s="42" t="s">
        <v>30</v>
      </c>
      <c r="G347" s="42">
        <v>2019</v>
      </c>
      <c r="H347" s="42" t="s">
        <v>30</v>
      </c>
      <c r="I347" s="42">
        <v>2020</v>
      </c>
      <c r="J347" s="42" t="s">
        <v>30</v>
      </c>
      <c r="K347" s="42">
        <v>2021</v>
      </c>
      <c r="L347" s="42" t="s">
        <v>30</v>
      </c>
      <c r="M347" s="42">
        <v>2022</v>
      </c>
      <c r="N347" s="42" t="s">
        <v>30</v>
      </c>
      <c r="O347" s="42">
        <v>2023</v>
      </c>
      <c r="P347" s="42" t="s">
        <v>30</v>
      </c>
    </row>
    <row r="348" spans="1:16" hidden="1" outlineLevel="1" x14ac:dyDescent="0.2">
      <c r="A348" s="37" t="s">
        <v>3868</v>
      </c>
      <c r="B348" s="37" t="s">
        <v>32</v>
      </c>
      <c r="C348" s="37" t="s">
        <v>33</v>
      </c>
      <c r="D348" s="37" t="s">
        <v>34</v>
      </c>
    </row>
    <row r="349" spans="1:16" hidden="1" outlineLevel="1" x14ac:dyDescent="0.2">
      <c r="A349" s="37" t="s">
        <v>3869</v>
      </c>
      <c r="B349" s="37" t="s">
        <v>38</v>
      </c>
      <c r="C349" s="37" t="s">
        <v>33</v>
      </c>
      <c r="D349" s="37" t="s">
        <v>34</v>
      </c>
    </row>
    <row r="350" spans="1:16" hidden="1" outlineLevel="1" x14ac:dyDescent="0.2">
      <c r="A350" s="37" t="s">
        <v>3870</v>
      </c>
      <c r="B350" s="37" t="s">
        <v>40</v>
      </c>
      <c r="C350" s="37" t="s">
        <v>33</v>
      </c>
      <c r="D350" s="37" t="s">
        <v>34</v>
      </c>
    </row>
    <row r="351" spans="1:16" hidden="1" outlineLevel="1" x14ac:dyDescent="0.2">
      <c r="A351" s="37" t="s">
        <v>3871</v>
      </c>
      <c r="B351" s="37" t="s">
        <v>42</v>
      </c>
      <c r="C351" s="37" t="s">
        <v>33</v>
      </c>
      <c r="D351" s="37" t="s">
        <v>34</v>
      </c>
    </row>
    <row r="352" spans="1:16" hidden="1" outlineLevel="1" x14ac:dyDescent="0.2">
      <c r="A352" s="37" t="s">
        <v>3872</v>
      </c>
      <c r="B352" s="37" t="s">
        <v>44</v>
      </c>
      <c r="C352" s="37" t="s">
        <v>33</v>
      </c>
      <c r="D352" s="37" t="s">
        <v>34</v>
      </c>
    </row>
    <row r="353" spans="1:16" hidden="1" outlineLevel="1" x14ac:dyDescent="0.2">
      <c r="A353" s="46" t="s">
        <v>3873</v>
      </c>
      <c r="B353" s="46" t="s">
        <v>46</v>
      </c>
      <c r="C353" s="46" t="s">
        <v>3874</v>
      </c>
      <c r="D353" s="46" t="s">
        <v>34</v>
      </c>
      <c r="E353" s="47">
        <f>ROUND(SUM(E348,E349,-E350,-E351,-E352),3)</f>
        <v>0</v>
      </c>
      <c r="F353" s="48"/>
      <c r="G353" s="47">
        <f>ROUND(SUM(G348,G349,-G350,-G351,-G352),3)</f>
        <v>0</v>
      </c>
      <c r="H353" s="48"/>
      <c r="I353" s="47">
        <f>ROUND(SUM(I348,I349,-I350,-I351,-I352),3)</f>
        <v>0</v>
      </c>
      <c r="J353" s="48"/>
      <c r="K353" s="47">
        <f>ROUND(SUM(K348,K349,-K350,-K351,-K352),3)</f>
        <v>0</v>
      </c>
      <c r="L353" s="48"/>
      <c r="M353" s="47">
        <f>ROUND(SUM(M348,M349,-M350,-M351,-M352),3)</f>
        <v>0</v>
      </c>
      <c r="N353" s="48"/>
      <c r="O353" s="47">
        <f>ROUND(SUM(O348,O349,-O350,-O351,-O352),3)</f>
        <v>0</v>
      </c>
      <c r="P353" s="48"/>
    </row>
    <row r="354" spans="1:16" hidden="1" outlineLevel="1" x14ac:dyDescent="0.2">
      <c r="A354" s="37" t="s">
        <v>3875</v>
      </c>
      <c r="B354" s="37" t="s">
        <v>1159</v>
      </c>
      <c r="C354" s="37" t="s">
        <v>33</v>
      </c>
      <c r="D354" s="37" t="s">
        <v>34</v>
      </c>
    </row>
    <row r="355" spans="1:16" hidden="1" outlineLevel="1" x14ac:dyDescent="0.2">
      <c r="A355" s="49" t="s">
        <v>3876</v>
      </c>
      <c r="B355" s="49" t="s">
        <v>49</v>
      </c>
      <c r="C355" s="49" t="s">
        <v>3877</v>
      </c>
      <c r="D355" s="49" t="s">
        <v>34</v>
      </c>
      <c r="E355" s="50">
        <f>ROUND(SUM(-E354,-E356,-E368,-E380,E353,-E381),3)</f>
        <v>0</v>
      </c>
      <c r="F355" s="51"/>
      <c r="G355" s="50">
        <f>ROUND(SUM(-G354,-G356,-G368,-G380,G353,-G381),3)</f>
        <v>0</v>
      </c>
      <c r="H355" s="51"/>
      <c r="I355" s="50">
        <f>ROUND(SUM(-I354,-I356,-I368,-I380,I353,-I381),3)</f>
        <v>0</v>
      </c>
      <c r="J355" s="51"/>
      <c r="K355" s="50">
        <f>ROUND(SUM(-K354,-K356,-K368,-K380,K353,-K381),3)</f>
        <v>0</v>
      </c>
      <c r="L355" s="51"/>
      <c r="M355" s="50">
        <f>ROUND(SUM(-M354,-M356,-M368,-M380,M353,-M381),3)</f>
        <v>0</v>
      </c>
      <c r="N355" s="51"/>
      <c r="O355" s="50">
        <f>ROUND(SUM(-O354,-O356,-O368,-O380,O353,-O381),3)</f>
        <v>0</v>
      </c>
      <c r="P355" s="51"/>
    </row>
    <row r="356" spans="1:16" hidden="1" outlineLevel="1" x14ac:dyDescent="0.2">
      <c r="A356" s="49" t="s">
        <v>3878</v>
      </c>
      <c r="B356" s="49" t="s">
        <v>52</v>
      </c>
      <c r="C356" s="49" t="s">
        <v>3879</v>
      </c>
      <c r="D356" s="49" t="s">
        <v>34</v>
      </c>
      <c r="E356" s="50">
        <f>ROUND(SUM(E364,E365,E366,E357,E367),3)</f>
        <v>0</v>
      </c>
      <c r="F356" s="51"/>
      <c r="G356" s="50">
        <f>ROUND(SUM(G364,G365,G366,G357,G367),3)</f>
        <v>0</v>
      </c>
      <c r="H356" s="51"/>
      <c r="I356" s="50">
        <f>ROUND(SUM(I364,I365,I366,I357,I367),3)</f>
        <v>0</v>
      </c>
      <c r="J356" s="51"/>
      <c r="K356" s="50">
        <f>ROUND(SUM(K364,K365,K366,K357,K367),3)</f>
        <v>0</v>
      </c>
      <c r="L356" s="51"/>
      <c r="M356" s="50">
        <f>ROUND(SUM(M364,M365,M366,M357,M367),3)</f>
        <v>0</v>
      </c>
      <c r="N356" s="51"/>
      <c r="O356" s="50">
        <f>ROUND(SUM(O364,O365,O366,O357,O367),3)</f>
        <v>0</v>
      </c>
      <c r="P356" s="51"/>
    </row>
    <row r="357" spans="1:16" hidden="1" outlineLevel="1" x14ac:dyDescent="0.2">
      <c r="A357" s="52" t="s">
        <v>3880</v>
      </c>
      <c r="B357" s="52" t="s">
        <v>55</v>
      </c>
      <c r="C357" s="52" t="s">
        <v>33</v>
      </c>
      <c r="D357" s="52" t="s">
        <v>34</v>
      </c>
      <c r="E357" s="53">
        <f>ROUND(SUM(E358,E359,E360,E361,E362,E363),3)</f>
        <v>0</v>
      </c>
      <c r="F357" s="54"/>
      <c r="G357" s="53">
        <f>ROUND(SUM(G358,G359,G360,G361,G362,G363),3)</f>
        <v>0</v>
      </c>
      <c r="H357" s="54"/>
      <c r="I357" s="53">
        <f>ROUND(SUM(I358,I359,I360,I361,I362,I363),3)</f>
        <v>0</v>
      </c>
      <c r="J357" s="54"/>
      <c r="K357" s="53">
        <f>ROUND(SUM(K358,K359,K360,K361,K362,K363),3)</f>
        <v>0</v>
      </c>
      <c r="L357" s="54"/>
      <c r="M357" s="53">
        <f>ROUND(SUM(M358,M359,M360,M361,M362,M363),3)</f>
        <v>0</v>
      </c>
      <c r="N357" s="54"/>
      <c r="O357" s="53">
        <f>ROUND(SUM(O358,O359,O360,O361,O362,O363),3)</f>
        <v>0</v>
      </c>
      <c r="P357" s="54"/>
    </row>
    <row r="358" spans="1:16" hidden="1" outlineLevel="1" x14ac:dyDescent="0.2">
      <c r="A358" s="37" t="s">
        <v>3881</v>
      </c>
      <c r="B358" s="37" t="s">
        <v>57</v>
      </c>
      <c r="C358" s="37" t="s">
        <v>33</v>
      </c>
      <c r="D358" s="37" t="s">
        <v>34</v>
      </c>
    </row>
    <row r="359" spans="1:16" hidden="1" outlineLevel="1" x14ac:dyDescent="0.2">
      <c r="A359" s="37" t="s">
        <v>3882</v>
      </c>
      <c r="B359" s="37" t="s">
        <v>59</v>
      </c>
      <c r="C359" s="37" t="s">
        <v>33</v>
      </c>
      <c r="D359" s="37" t="s">
        <v>34</v>
      </c>
    </row>
    <row r="360" spans="1:16" hidden="1" outlineLevel="1" x14ac:dyDescent="0.2">
      <c r="A360" s="37" t="s">
        <v>3883</v>
      </c>
      <c r="B360" s="37" t="s">
        <v>61</v>
      </c>
      <c r="C360" s="37" t="s">
        <v>33</v>
      </c>
      <c r="D360" s="37" t="s">
        <v>34</v>
      </c>
    </row>
    <row r="361" spans="1:16" hidden="1" outlineLevel="1" x14ac:dyDescent="0.2">
      <c r="A361" s="37" t="s">
        <v>3884</v>
      </c>
      <c r="B361" s="37" t="s">
        <v>63</v>
      </c>
      <c r="C361" s="37" t="s">
        <v>33</v>
      </c>
      <c r="D361" s="37" t="s">
        <v>34</v>
      </c>
    </row>
    <row r="362" spans="1:16" hidden="1" outlineLevel="1" x14ac:dyDescent="0.2">
      <c r="A362" s="37" t="s">
        <v>3885</v>
      </c>
      <c r="B362" s="37" t="s">
        <v>65</v>
      </c>
      <c r="C362" s="37" t="s">
        <v>33</v>
      </c>
      <c r="D362" s="37" t="s">
        <v>34</v>
      </c>
    </row>
    <row r="363" spans="1:16" hidden="1" outlineLevel="1" x14ac:dyDescent="0.2">
      <c r="A363" s="37" t="s">
        <v>3886</v>
      </c>
      <c r="B363" s="37" t="s">
        <v>67</v>
      </c>
      <c r="C363" s="37" t="s">
        <v>33</v>
      </c>
      <c r="D363" s="37" t="s">
        <v>34</v>
      </c>
    </row>
    <row r="364" spans="1:16" hidden="1" outlineLevel="1" x14ac:dyDescent="0.2">
      <c r="A364" s="37" t="s">
        <v>3887</v>
      </c>
      <c r="B364" s="37" t="s">
        <v>71</v>
      </c>
      <c r="C364" s="37" t="s">
        <v>33</v>
      </c>
      <c r="D364" s="37" t="s">
        <v>34</v>
      </c>
    </row>
    <row r="365" spans="1:16" hidden="1" outlineLevel="1" x14ac:dyDescent="0.2">
      <c r="A365" s="37" t="s">
        <v>3888</v>
      </c>
      <c r="B365" s="37" t="s">
        <v>73</v>
      </c>
      <c r="C365" s="37" t="s">
        <v>33</v>
      </c>
      <c r="D365" s="37" t="s">
        <v>34</v>
      </c>
    </row>
    <row r="366" spans="1:16" hidden="1" outlineLevel="1" x14ac:dyDescent="0.2">
      <c r="A366" s="37" t="s">
        <v>3889</v>
      </c>
      <c r="B366" s="37" t="s">
        <v>75</v>
      </c>
      <c r="C366" s="37" t="s">
        <v>33</v>
      </c>
      <c r="D366" s="37" t="s">
        <v>34</v>
      </c>
    </row>
    <row r="367" spans="1:16" hidden="1" outlineLevel="1" x14ac:dyDescent="0.2">
      <c r="A367" s="37" t="s">
        <v>3890</v>
      </c>
      <c r="B367" s="37" t="s">
        <v>79</v>
      </c>
      <c r="C367" s="37" t="s">
        <v>33</v>
      </c>
      <c r="D367" s="37" t="s">
        <v>34</v>
      </c>
    </row>
    <row r="368" spans="1:16" hidden="1" outlineLevel="1" x14ac:dyDescent="0.2">
      <c r="A368" s="52" t="s">
        <v>3891</v>
      </c>
      <c r="B368" s="52" t="s">
        <v>81</v>
      </c>
      <c r="C368" s="52" t="s">
        <v>3892</v>
      </c>
      <c r="D368" s="52" t="s">
        <v>34</v>
      </c>
      <c r="E368" s="53">
        <f>ROUND(SUM(E369,E370,E371,E372,E373,E374,E375,E376,E377,E379,E378),3)</f>
        <v>0</v>
      </c>
      <c r="F368" s="54"/>
      <c r="G368" s="53">
        <f>ROUND(SUM(G369,G370,G371,G372,G373,G374,G375,G376,G377,G379,G378),3)</f>
        <v>0</v>
      </c>
      <c r="H368" s="54"/>
      <c r="I368" s="53">
        <f>ROUND(SUM(I369,I370,I371,I372,I373,I374,I375,I376,I377,I379,I378),3)</f>
        <v>0</v>
      </c>
      <c r="J368" s="54"/>
      <c r="K368" s="53">
        <f>ROUND(SUM(K369,K370,K371,K372,K373,K374,K375,K376,K377,K379,K378),3)</f>
        <v>0</v>
      </c>
      <c r="L368" s="54"/>
      <c r="M368" s="53">
        <f>ROUND(SUM(M369,M370,M371,M372,M373,M374,M375,M376,M377,M379,M378),3)</f>
        <v>0</v>
      </c>
      <c r="N368" s="54"/>
      <c r="O368" s="53">
        <f>ROUND(SUM(O369,O370,O371,O372,O373,O374,O375,O376,O377,O379,O378),3)</f>
        <v>0</v>
      </c>
      <c r="P368" s="54"/>
    </row>
    <row r="369" spans="1:16" hidden="1" outlineLevel="1" x14ac:dyDescent="0.2">
      <c r="A369" s="37" t="s">
        <v>3893</v>
      </c>
      <c r="B369" s="37" t="s">
        <v>84</v>
      </c>
      <c r="C369" s="37" t="s">
        <v>33</v>
      </c>
      <c r="D369" s="37" t="s">
        <v>34</v>
      </c>
    </row>
    <row r="370" spans="1:16" hidden="1" outlineLevel="1" x14ac:dyDescent="0.2">
      <c r="A370" s="37" t="s">
        <v>3894</v>
      </c>
      <c r="B370" s="37" t="s">
        <v>1180</v>
      </c>
      <c r="C370" s="37" t="s">
        <v>33</v>
      </c>
      <c r="D370" s="37" t="s">
        <v>34</v>
      </c>
    </row>
    <row r="371" spans="1:16" hidden="1" outlineLevel="1" x14ac:dyDescent="0.2">
      <c r="A371" s="37" t="s">
        <v>3895</v>
      </c>
      <c r="B371" s="37" t="s">
        <v>3166</v>
      </c>
      <c r="C371" s="37" t="s">
        <v>33</v>
      </c>
      <c r="D371" s="37" t="s">
        <v>34</v>
      </c>
    </row>
    <row r="372" spans="1:16" hidden="1" outlineLevel="1" x14ac:dyDescent="0.2">
      <c r="A372" s="37" t="s">
        <v>3896</v>
      </c>
      <c r="B372" s="37" t="s">
        <v>69</v>
      </c>
      <c r="C372" s="37" t="s">
        <v>33</v>
      </c>
      <c r="D372" s="37" t="s">
        <v>34</v>
      </c>
    </row>
    <row r="373" spans="1:16" hidden="1" outlineLevel="1" x14ac:dyDescent="0.2">
      <c r="A373" s="37" t="s">
        <v>3897</v>
      </c>
      <c r="B373" s="37" t="s">
        <v>71</v>
      </c>
      <c r="C373" s="37" t="s">
        <v>33</v>
      </c>
      <c r="D373" s="37" t="s">
        <v>34</v>
      </c>
    </row>
    <row r="374" spans="1:16" hidden="1" outlineLevel="1" x14ac:dyDescent="0.2">
      <c r="A374" s="37" t="s">
        <v>3898</v>
      </c>
      <c r="B374" s="37" t="s">
        <v>73</v>
      </c>
      <c r="C374" s="37" t="s">
        <v>33</v>
      </c>
      <c r="D374" s="37" t="s">
        <v>34</v>
      </c>
    </row>
    <row r="375" spans="1:16" hidden="1" outlineLevel="1" x14ac:dyDescent="0.2">
      <c r="A375" s="37" t="s">
        <v>3899</v>
      </c>
      <c r="B375" s="37" t="s">
        <v>75</v>
      </c>
      <c r="C375" s="37" t="s">
        <v>33</v>
      </c>
      <c r="D375" s="37" t="s">
        <v>34</v>
      </c>
    </row>
    <row r="376" spans="1:16" hidden="1" outlineLevel="1" x14ac:dyDescent="0.2">
      <c r="A376" s="37" t="s">
        <v>3900</v>
      </c>
      <c r="B376" s="37" t="s">
        <v>90</v>
      </c>
      <c r="C376" s="37" t="s">
        <v>33</v>
      </c>
      <c r="D376" s="37" t="s">
        <v>34</v>
      </c>
    </row>
    <row r="377" spans="1:16" hidden="1" outlineLevel="1" x14ac:dyDescent="0.2">
      <c r="A377" s="37" t="s">
        <v>3901</v>
      </c>
      <c r="B377" s="37" t="s">
        <v>92</v>
      </c>
      <c r="C377" s="37" t="s">
        <v>33</v>
      </c>
      <c r="D377" s="37" t="s">
        <v>34</v>
      </c>
    </row>
    <row r="378" spans="1:16" hidden="1" outlineLevel="1" x14ac:dyDescent="0.2">
      <c r="A378" s="37" t="s">
        <v>3902</v>
      </c>
      <c r="B378" s="37" t="s">
        <v>3177</v>
      </c>
      <c r="C378" s="37" t="s">
        <v>33</v>
      </c>
      <c r="D378" s="37" t="s">
        <v>34</v>
      </c>
    </row>
    <row r="379" spans="1:16" hidden="1" outlineLevel="1" x14ac:dyDescent="0.2">
      <c r="A379" s="37" t="s">
        <v>3903</v>
      </c>
      <c r="B379" s="37" t="s">
        <v>96</v>
      </c>
      <c r="C379" s="37" t="s">
        <v>33</v>
      </c>
      <c r="D379" s="37" t="s">
        <v>34</v>
      </c>
    </row>
    <row r="380" spans="1:16" hidden="1" outlineLevel="1" x14ac:dyDescent="0.2">
      <c r="A380" s="37" t="s">
        <v>3904</v>
      </c>
      <c r="B380" s="37" t="s">
        <v>98</v>
      </c>
      <c r="C380" s="37" t="s">
        <v>33</v>
      </c>
      <c r="D380" s="37" t="s">
        <v>34</v>
      </c>
    </row>
    <row r="381" spans="1:16" hidden="1" outlineLevel="1" x14ac:dyDescent="0.2">
      <c r="A381" s="43" t="s">
        <v>3905</v>
      </c>
      <c r="B381" s="43" t="s">
        <v>100</v>
      </c>
      <c r="C381" s="43" t="s">
        <v>3906</v>
      </c>
      <c r="D381" s="43" t="s">
        <v>34</v>
      </c>
      <c r="E381" s="44">
        <f>ROUND(SUM(E383,E398,E403),3)</f>
        <v>0</v>
      </c>
      <c r="F381" s="45"/>
      <c r="G381" s="44">
        <f>ROUND(SUM(G383,G398,G403),3)</f>
        <v>0</v>
      </c>
      <c r="H381" s="45"/>
      <c r="I381" s="44">
        <f>ROUND(SUM(I383,I398,I403),3)</f>
        <v>0</v>
      </c>
      <c r="J381" s="45"/>
      <c r="K381" s="44">
        <f>ROUND(SUM(K383,K398,K403),3)</f>
        <v>0</v>
      </c>
      <c r="L381" s="45"/>
      <c r="M381" s="44">
        <f>ROUND(SUM(M383,M398,M403),3)</f>
        <v>0</v>
      </c>
      <c r="N381" s="45"/>
      <c r="O381" s="44">
        <f>ROUND(SUM(O383,O398,O403),3)</f>
        <v>0</v>
      </c>
      <c r="P381" s="45"/>
    </row>
    <row r="382" spans="1:16" hidden="1" outlineLevel="1" x14ac:dyDescent="0.2">
      <c r="A382" s="49" t="s">
        <v>3907</v>
      </c>
      <c r="B382" s="49" t="s">
        <v>105</v>
      </c>
      <c r="C382" s="49" t="s">
        <v>3906</v>
      </c>
      <c r="D382" s="49" t="s">
        <v>34</v>
      </c>
      <c r="E382" s="50">
        <f>ROUND(SUM(E383,E398,E403),3)</f>
        <v>0</v>
      </c>
      <c r="F382" s="51"/>
      <c r="G382" s="50">
        <f>ROUND(SUM(G383,G398,G403),3)</f>
        <v>0</v>
      </c>
      <c r="H382" s="51"/>
      <c r="I382" s="50">
        <f>ROUND(SUM(I383,I398,I403),3)</f>
        <v>0</v>
      </c>
      <c r="J382" s="51"/>
      <c r="K382" s="50">
        <f>ROUND(SUM(K383,K398,K403),3)</f>
        <v>0</v>
      </c>
      <c r="L382" s="51"/>
      <c r="M382" s="50">
        <f>ROUND(SUM(M383,M398,M403),3)</f>
        <v>0</v>
      </c>
      <c r="N382" s="51"/>
      <c r="O382" s="50">
        <f>ROUND(SUM(O383,O398,O403),3)</f>
        <v>0</v>
      </c>
      <c r="P382" s="51"/>
    </row>
    <row r="383" spans="1:16" hidden="1" outlineLevel="1" x14ac:dyDescent="0.2">
      <c r="A383" s="52" t="s">
        <v>3908</v>
      </c>
      <c r="B383" s="52" t="s">
        <v>108</v>
      </c>
      <c r="C383" s="52" t="s">
        <v>3909</v>
      </c>
      <c r="D383" s="52" t="s">
        <v>34</v>
      </c>
      <c r="E383" s="53">
        <f>ROUND(SUM(E384,E385,E386),3)</f>
        <v>0</v>
      </c>
      <c r="F383" s="54"/>
      <c r="G383" s="53">
        <f>ROUND(SUM(G384,G385,G386),3)</f>
        <v>0</v>
      </c>
      <c r="H383" s="54"/>
      <c r="I383" s="53">
        <f>ROUND(SUM(I384,I385,I386),3)</f>
        <v>0</v>
      </c>
      <c r="J383" s="54"/>
      <c r="K383" s="53">
        <f>ROUND(SUM(K384,K385,K386),3)</f>
        <v>0</v>
      </c>
      <c r="L383" s="54"/>
      <c r="M383" s="53">
        <f>ROUND(SUM(M384,M385,M386),3)</f>
        <v>0</v>
      </c>
      <c r="N383" s="54"/>
      <c r="O383" s="53">
        <f>ROUND(SUM(O384,O385,O386),3)</f>
        <v>0</v>
      </c>
      <c r="P383" s="54"/>
    </row>
    <row r="384" spans="1:16" hidden="1" outlineLevel="1" x14ac:dyDescent="0.2">
      <c r="A384" s="37" t="s">
        <v>3910</v>
      </c>
      <c r="B384" s="37" t="s">
        <v>111</v>
      </c>
      <c r="C384" s="37" t="s">
        <v>33</v>
      </c>
      <c r="D384" s="37" t="s">
        <v>34</v>
      </c>
    </row>
    <row r="385" spans="1:16" hidden="1" outlineLevel="1" x14ac:dyDescent="0.2">
      <c r="A385" s="37" t="s">
        <v>3911</v>
      </c>
      <c r="B385" s="37" t="s">
        <v>113</v>
      </c>
      <c r="C385" s="37" t="s">
        <v>33</v>
      </c>
      <c r="D385" s="37" t="s">
        <v>34</v>
      </c>
    </row>
    <row r="386" spans="1:16" hidden="1" outlineLevel="1" x14ac:dyDescent="0.2">
      <c r="A386" s="52" t="s">
        <v>3912</v>
      </c>
      <c r="B386" s="52" t="s">
        <v>115</v>
      </c>
      <c r="C386" s="52" t="s">
        <v>33</v>
      </c>
      <c r="D386" s="52" t="s">
        <v>34</v>
      </c>
      <c r="E386" s="53">
        <f>ROUND(SUM(E387,E388,E389,E390,E391,E392,E393,E394,E395,E396,E397),3)</f>
        <v>0</v>
      </c>
      <c r="F386" s="54"/>
      <c r="G386" s="53">
        <f>ROUND(SUM(G387,G388,G389,G390,G391,G392,G393,G394,G395,G396,G397),3)</f>
        <v>0</v>
      </c>
      <c r="H386" s="54"/>
      <c r="I386" s="53">
        <f>ROUND(SUM(I387,I388,I389,I390,I391,I392,I393,I394,I395,I396,I397),3)</f>
        <v>0</v>
      </c>
      <c r="J386" s="54"/>
      <c r="K386" s="53">
        <f>ROUND(SUM(K387,K388,K389,K390,K391,K392,K393,K394,K395,K396,K397),3)</f>
        <v>0</v>
      </c>
      <c r="L386" s="54"/>
      <c r="M386" s="53">
        <f>ROUND(SUM(M387,M388,M389,M390,M391,M392,M393,M394,M395,M396,M397),3)</f>
        <v>0</v>
      </c>
      <c r="N386" s="54"/>
      <c r="O386" s="53">
        <f>ROUND(SUM(O387,O388,O389,O390,O391,O392,O393,O394,O395,O396,O397),3)</f>
        <v>0</v>
      </c>
      <c r="P386" s="54"/>
    </row>
    <row r="387" spans="1:16" hidden="1" outlineLevel="1" x14ac:dyDescent="0.2">
      <c r="A387" s="37" t="s">
        <v>3913</v>
      </c>
      <c r="B387" s="37" t="s">
        <v>117</v>
      </c>
      <c r="C387" s="37" t="s">
        <v>33</v>
      </c>
      <c r="D387" s="37" t="s">
        <v>34</v>
      </c>
    </row>
    <row r="388" spans="1:16" hidden="1" outlineLevel="1" x14ac:dyDescent="0.2">
      <c r="A388" s="37" t="s">
        <v>3914</v>
      </c>
      <c r="B388" s="37" t="s">
        <v>119</v>
      </c>
      <c r="C388" s="37" t="s">
        <v>33</v>
      </c>
      <c r="D388" s="37" t="s">
        <v>34</v>
      </c>
    </row>
    <row r="389" spans="1:16" hidden="1" outlineLevel="1" x14ac:dyDescent="0.2">
      <c r="A389" s="37" t="s">
        <v>3915</v>
      </c>
      <c r="B389" s="37" t="s">
        <v>121</v>
      </c>
      <c r="C389" s="37" t="s">
        <v>33</v>
      </c>
      <c r="D389" s="37" t="s">
        <v>34</v>
      </c>
    </row>
    <row r="390" spans="1:16" hidden="1" outlineLevel="1" x14ac:dyDescent="0.2">
      <c r="A390" s="37" t="s">
        <v>3916</v>
      </c>
      <c r="B390" s="37" t="s">
        <v>123</v>
      </c>
      <c r="C390" s="37" t="s">
        <v>33</v>
      </c>
      <c r="D390" s="37" t="s">
        <v>34</v>
      </c>
    </row>
    <row r="391" spans="1:16" hidden="1" outlineLevel="1" x14ac:dyDescent="0.2">
      <c r="A391" s="37" t="s">
        <v>3917</v>
      </c>
      <c r="B391" s="37" t="s">
        <v>125</v>
      </c>
      <c r="C391" s="37" t="s">
        <v>33</v>
      </c>
      <c r="D391" s="37" t="s">
        <v>34</v>
      </c>
    </row>
    <row r="392" spans="1:16" hidden="1" outlineLevel="1" x14ac:dyDescent="0.2">
      <c r="A392" s="37" t="s">
        <v>3918</v>
      </c>
      <c r="B392" s="37" t="s">
        <v>127</v>
      </c>
      <c r="C392" s="37" t="s">
        <v>33</v>
      </c>
      <c r="D392" s="37" t="s">
        <v>34</v>
      </c>
    </row>
    <row r="393" spans="1:16" hidden="1" outlineLevel="1" x14ac:dyDescent="0.2">
      <c r="A393" s="37" t="s">
        <v>3919</v>
      </c>
      <c r="B393" s="37" t="s">
        <v>129</v>
      </c>
      <c r="C393" s="37" t="s">
        <v>33</v>
      </c>
      <c r="D393" s="37" t="s">
        <v>34</v>
      </c>
    </row>
    <row r="394" spans="1:16" hidden="1" outlineLevel="1" x14ac:dyDescent="0.2">
      <c r="A394" s="37" t="s">
        <v>3920</v>
      </c>
      <c r="B394" s="37" t="s">
        <v>131</v>
      </c>
      <c r="C394" s="37" t="s">
        <v>33</v>
      </c>
      <c r="D394" s="37" t="s">
        <v>34</v>
      </c>
    </row>
    <row r="395" spans="1:16" hidden="1" outlineLevel="1" x14ac:dyDescent="0.2">
      <c r="A395" s="37" t="s">
        <v>3921</v>
      </c>
      <c r="B395" s="37" t="s">
        <v>133</v>
      </c>
      <c r="C395" s="37" t="s">
        <v>33</v>
      </c>
      <c r="D395" s="37" t="s">
        <v>34</v>
      </c>
    </row>
    <row r="396" spans="1:16" hidden="1" outlineLevel="1" x14ac:dyDescent="0.2">
      <c r="A396" s="37" t="s">
        <v>3922</v>
      </c>
      <c r="B396" s="37" t="s">
        <v>135</v>
      </c>
      <c r="C396" s="37" t="s">
        <v>33</v>
      </c>
      <c r="D396" s="37" t="s">
        <v>34</v>
      </c>
    </row>
    <row r="397" spans="1:16" hidden="1" outlineLevel="1" x14ac:dyDescent="0.2">
      <c r="A397" s="37" t="s">
        <v>3923</v>
      </c>
      <c r="B397" s="37" t="s">
        <v>137</v>
      </c>
      <c r="C397" s="37" t="s">
        <v>33</v>
      </c>
      <c r="D397" s="37" t="s">
        <v>34</v>
      </c>
    </row>
    <row r="398" spans="1:16" hidden="1" outlineLevel="1" x14ac:dyDescent="0.2">
      <c r="A398" s="52" t="s">
        <v>3924</v>
      </c>
      <c r="B398" s="52" t="s">
        <v>139</v>
      </c>
      <c r="C398" s="52" t="s">
        <v>3925</v>
      </c>
      <c r="D398" s="52" t="s">
        <v>34</v>
      </c>
      <c r="E398" s="53">
        <f>ROUND(SUM(E399,E400,E401,E402),3)</f>
        <v>0</v>
      </c>
      <c r="F398" s="54"/>
      <c r="G398" s="53">
        <f>ROUND(SUM(G399,G400,G401,G402),3)</f>
        <v>0</v>
      </c>
      <c r="H398" s="54"/>
      <c r="I398" s="53">
        <f>ROUND(SUM(I399,I400,I401,I402),3)</f>
        <v>0</v>
      </c>
      <c r="J398" s="54"/>
      <c r="K398" s="53">
        <f>ROUND(SUM(K399,K400,K401,K402),3)</f>
        <v>0</v>
      </c>
      <c r="L398" s="54"/>
      <c r="M398" s="53">
        <f>ROUND(SUM(M399,M400,M401,M402),3)</f>
        <v>0</v>
      </c>
      <c r="N398" s="54"/>
      <c r="O398" s="53">
        <f>ROUND(SUM(O399,O400,O401,O402),3)</f>
        <v>0</v>
      </c>
      <c r="P398" s="54"/>
    </row>
    <row r="399" spans="1:16" hidden="1" outlineLevel="1" x14ac:dyDescent="0.2">
      <c r="A399" s="37" t="s">
        <v>3926</v>
      </c>
      <c r="B399" s="37" t="s">
        <v>1276</v>
      </c>
      <c r="C399" s="37" t="s">
        <v>33</v>
      </c>
      <c r="D399" s="37" t="s">
        <v>34</v>
      </c>
    </row>
    <row r="400" spans="1:16" hidden="1" outlineLevel="1" x14ac:dyDescent="0.2">
      <c r="A400" s="37" t="s">
        <v>3927</v>
      </c>
      <c r="B400" s="37" t="s">
        <v>142</v>
      </c>
      <c r="C400" s="37" t="s">
        <v>33</v>
      </c>
      <c r="D400" s="37" t="s">
        <v>34</v>
      </c>
    </row>
    <row r="401" spans="1:16" hidden="1" outlineLevel="1" x14ac:dyDescent="0.2">
      <c r="A401" s="37" t="s">
        <v>3928</v>
      </c>
      <c r="B401" s="37" t="s">
        <v>144</v>
      </c>
      <c r="C401" s="37" t="s">
        <v>33</v>
      </c>
      <c r="D401" s="37" t="s">
        <v>34</v>
      </c>
    </row>
    <row r="402" spans="1:16" hidden="1" outlineLevel="1" x14ac:dyDescent="0.2">
      <c r="A402" s="37" t="s">
        <v>3929</v>
      </c>
      <c r="B402" s="37" t="s">
        <v>146</v>
      </c>
      <c r="C402" s="37" t="s">
        <v>33</v>
      </c>
      <c r="D402" s="37" t="s">
        <v>34</v>
      </c>
    </row>
    <row r="403" spans="1:16" hidden="1" outlineLevel="1" x14ac:dyDescent="0.2">
      <c r="A403" s="52" t="s">
        <v>3930</v>
      </c>
      <c r="B403" s="52" t="s">
        <v>148</v>
      </c>
      <c r="C403" s="52" t="s">
        <v>3931</v>
      </c>
      <c r="D403" s="52" t="s">
        <v>34</v>
      </c>
      <c r="E403" s="53">
        <f>ROUND(SUM(E404,E405,E408,E407),3)</f>
        <v>0</v>
      </c>
      <c r="F403" s="54"/>
      <c r="G403" s="53">
        <f>ROUND(SUM(G404,G405,G408,G407),3)</f>
        <v>0</v>
      </c>
      <c r="H403" s="54"/>
      <c r="I403" s="53">
        <f>ROUND(SUM(I404,I405,I408,I407),3)</f>
        <v>0</v>
      </c>
      <c r="J403" s="54"/>
      <c r="K403" s="53">
        <f>ROUND(SUM(K404,K405,K408,K407),3)</f>
        <v>0</v>
      </c>
      <c r="L403" s="54"/>
      <c r="M403" s="53">
        <f>ROUND(SUM(M404,M405,M408,M407),3)</f>
        <v>0</v>
      </c>
      <c r="N403" s="54"/>
      <c r="O403" s="53">
        <f>ROUND(SUM(O404,O405,O408,O407),3)</f>
        <v>0</v>
      </c>
      <c r="P403" s="54"/>
    </row>
    <row r="404" spans="1:16" hidden="1" outlineLevel="1" x14ac:dyDescent="0.2">
      <c r="A404" s="37" t="s">
        <v>3932</v>
      </c>
      <c r="B404" s="37" t="s">
        <v>151</v>
      </c>
      <c r="C404" s="37" t="s">
        <v>33</v>
      </c>
      <c r="D404" s="37" t="s">
        <v>34</v>
      </c>
    </row>
    <row r="405" spans="1:16" hidden="1" outlineLevel="1" x14ac:dyDescent="0.2">
      <c r="A405" s="37" t="s">
        <v>3933</v>
      </c>
      <c r="B405" s="37" t="s">
        <v>153</v>
      </c>
      <c r="C405" s="37" t="s">
        <v>33</v>
      </c>
      <c r="D405" s="37" t="s">
        <v>34</v>
      </c>
    </row>
    <row r="406" spans="1:16" hidden="1" outlineLevel="1" x14ac:dyDescent="0.2">
      <c r="A406" s="37" t="s">
        <v>3934</v>
      </c>
      <c r="B406" s="37" t="s">
        <v>155</v>
      </c>
      <c r="C406" s="37" t="s">
        <v>33</v>
      </c>
      <c r="D406" s="37" t="s">
        <v>34</v>
      </c>
    </row>
    <row r="407" spans="1:16" hidden="1" outlineLevel="1" x14ac:dyDescent="0.2">
      <c r="A407" s="37" t="s">
        <v>3935</v>
      </c>
      <c r="B407" s="37" t="s">
        <v>157</v>
      </c>
      <c r="C407" s="37" t="s">
        <v>33</v>
      </c>
      <c r="D407" s="37" t="s">
        <v>34</v>
      </c>
    </row>
    <row r="408" spans="1:16" hidden="1" outlineLevel="1" x14ac:dyDescent="0.2">
      <c r="A408" s="37" t="s">
        <v>3936</v>
      </c>
      <c r="B408" s="37" t="s">
        <v>159</v>
      </c>
      <c r="C408" s="37" t="s">
        <v>33</v>
      </c>
      <c r="D408" s="37" t="s">
        <v>34</v>
      </c>
    </row>
    <row r="409" spans="1:16" ht="16.5" collapsed="1" x14ac:dyDescent="0.3">
      <c r="A409" s="41" t="s">
        <v>3937</v>
      </c>
      <c r="B409" s="41"/>
      <c r="C409" s="41"/>
      <c r="D409" s="41" t="s">
        <v>29</v>
      </c>
      <c r="E409" s="42">
        <v>2018</v>
      </c>
      <c r="F409" s="42" t="s">
        <v>30</v>
      </c>
      <c r="G409" s="42">
        <v>2019</v>
      </c>
      <c r="H409" s="42" t="s">
        <v>30</v>
      </c>
      <c r="I409" s="42">
        <v>2020</v>
      </c>
      <c r="J409" s="42" t="s">
        <v>30</v>
      </c>
      <c r="K409" s="42">
        <v>2021</v>
      </c>
      <c r="L409" s="42" t="s">
        <v>30</v>
      </c>
      <c r="M409" s="42">
        <v>2022</v>
      </c>
      <c r="N409" s="42" t="s">
        <v>30</v>
      </c>
      <c r="O409" s="42">
        <v>2023</v>
      </c>
      <c r="P409" s="42" t="s">
        <v>30</v>
      </c>
    </row>
    <row r="410" spans="1:16" hidden="1" outlineLevel="1" x14ac:dyDescent="0.2">
      <c r="A410" s="37" t="s">
        <v>3938</v>
      </c>
      <c r="B410" s="37" t="s">
        <v>32</v>
      </c>
      <c r="C410" s="37" t="s">
        <v>33</v>
      </c>
      <c r="D410" s="37" t="s">
        <v>34</v>
      </c>
    </row>
    <row r="411" spans="1:16" hidden="1" outlineLevel="1" x14ac:dyDescent="0.2">
      <c r="A411" s="37" t="s">
        <v>3939</v>
      </c>
      <c r="B411" s="37" t="s">
        <v>38</v>
      </c>
      <c r="C411" s="37" t="s">
        <v>33</v>
      </c>
      <c r="D411" s="37" t="s">
        <v>34</v>
      </c>
    </row>
    <row r="412" spans="1:16" hidden="1" outlineLevel="1" x14ac:dyDescent="0.2">
      <c r="A412" s="37" t="s">
        <v>3940</v>
      </c>
      <c r="B412" s="37" t="s">
        <v>40</v>
      </c>
      <c r="C412" s="37" t="s">
        <v>33</v>
      </c>
      <c r="D412" s="37" t="s">
        <v>34</v>
      </c>
    </row>
    <row r="413" spans="1:16" hidden="1" outlineLevel="1" x14ac:dyDescent="0.2">
      <c r="A413" s="37" t="s">
        <v>3941</v>
      </c>
      <c r="B413" s="37" t="s">
        <v>42</v>
      </c>
      <c r="C413" s="37" t="s">
        <v>33</v>
      </c>
      <c r="D413" s="37" t="s">
        <v>34</v>
      </c>
    </row>
    <row r="414" spans="1:16" hidden="1" outlineLevel="1" x14ac:dyDescent="0.2">
      <c r="A414" s="37" t="s">
        <v>3942</v>
      </c>
      <c r="B414" s="37" t="s">
        <v>44</v>
      </c>
      <c r="C414" s="37" t="s">
        <v>33</v>
      </c>
      <c r="D414" s="37" t="s">
        <v>34</v>
      </c>
    </row>
    <row r="415" spans="1:16" hidden="1" outlineLevel="1" x14ac:dyDescent="0.2">
      <c r="A415" s="43" t="s">
        <v>3943</v>
      </c>
      <c r="B415" s="43" t="s">
        <v>46</v>
      </c>
      <c r="C415" s="43" t="s">
        <v>3944</v>
      </c>
      <c r="D415" s="43" t="s">
        <v>34</v>
      </c>
      <c r="E415" s="44">
        <f>ROUND(SUM(E410,E411,-E412,-E413,-E414),3)</f>
        <v>0</v>
      </c>
      <c r="F415" s="45"/>
      <c r="G415" s="44">
        <f>ROUND(SUM(G410,G411,-G412,-G413,-G414),3)</f>
        <v>0</v>
      </c>
      <c r="H415" s="45"/>
      <c r="I415" s="44">
        <f>ROUND(SUM(I410,I411,-I412,-I413,-I414),3)</f>
        <v>0</v>
      </c>
      <c r="J415" s="45"/>
      <c r="K415" s="44">
        <f>ROUND(SUM(K410,K411,-K412,-K413,-K414),3)</f>
        <v>0</v>
      </c>
      <c r="L415" s="45"/>
      <c r="M415" s="44">
        <f>ROUND(SUM(M410,M411,-M412,-M413,-M414),3)</f>
        <v>0</v>
      </c>
      <c r="N415" s="45"/>
      <c r="O415" s="44">
        <f>ROUND(SUM(O410,O411,-O412,-O413,-O414),3)</f>
        <v>0</v>
      </c>
      <c r="P415" s="45"/>
    </row>
    <row r="416" spans="1:16" hidden="1" outlineLevel="1" x14ac:dyDescent="0.2">
      <c r="A416" s="49" t="s">
        <v>3945</v>
      </c>
      <c r="B416" s="49" t="s">
        <v>49</v>
      </c>
      <c r="C416" s="49" t="s">
        <v>3946</v>
      </c>
      <c r="D416" s="49" t="s">
        <v>34</v>
      </c>
      <c r="E416" s="50">
        <f>ROUND(SUM(-E417,-E430,-E442,E415,-E443),3)</f>
        <v>0</v>
      </c>
      <c r="F416" s="51"/>
      <c r="G416" s="50">
        <f>ROUND(SUM(-G417,-G430,-G442,G415,-G443),3)</f>
        <v>0</v>
      </c>
      <c r="H416" s="51"/>
      <c r="I416" s="50">
        <f>ROUND(SUM(-I417,-I430,-I442,I415,-I443),3)</f>
        <v>0</v>
      </c>
      <c r="J416" s="51"/>
      <c r="K416" s="50">
        <f>ROUND(SUM(-K417,-K430,-K442,K415,-K443),3)</f>
        <v>0</v>
      </c>
      <c r="L416" s="51"/>
      <c r="M416" s="50">
        <f>ROUND(SUM(-M417,-M430,-M442,M415,-M443),3)</f>
        <v>0</v>
      </c>
      <c r="N416" s="51"/>
      <c r="O416" s="50">
        <f>ROUND(SUM(-O417,-O430,-O442,O415,-O443),3)</f>
        <v>0</v>
      </c>
      <c r="P416" s="51"/>
    </row>
    <row r="417" spans="1:16" hidden="1" outlineLevel="1" x14ac:dyDescent="0.2">
      <c r="A417" s="49" t="s">
        <v>3947</v>
      </c>
      <c r="B417" s="49" t="s">
        <v>52</v>
      </c>
      <c r="C417" s="49" t="s">
        <v>3948</v>
      </c>
      <c r="D417" s="49" t="s">
        <v>34</v>
      </c>
      <c r="E417" s="50">
        <f>ROUND(SUM(E425,E426,E427,E428,E418,E429),3)</f>
        <v>0</v>
      </c>
      <c r="F417" s="51"/>
      <c r="G417" s="50">
        <f>ROUND(SUM(G425,G426,G427,G428,G418,G429),3)</f>
        <v>0</v>
      </c>
      <c r="H417" s="51"/>
      <c r="I417" s="50">
        <f>ROUND(SUM(I425,I426,I427,I428,I418,I429),3)</f>
        <v>0</v>
      </c>
      <c r="J417" s="51"/>
      <c r="K417" s="50">
        <f>ROUND(SUM(K425,K426,K427,K428,K418,K429),3)</f>
        <v>0</v>
      </c>
      <c r="L417" s="51"/>
      <c r="M417" s="50">
        <f>ROUND(SUM(M425,M426,M427,M428,M418,M429),3)</f>
        <v>0</v>
      </c>
      <c r="N417" s="51"/>
      <c r="O417" s="50">
        <f>ROUND(SUM(O425,O426,O427,O428,O418,O429),3)</f>
        <v>0</v>
      </c>
      <c r="P417" s="51"/>
    </row>
    <row r="418" spans="1:16" hidden="1" outlineLevel="1" x14ac:dyDescent="0.2">
      <c r="A418" s="52" t="s">
        <v>3949</v>
      </c>
      <c r="B418" s="52" t="s">
        <v>55</v>
      </c>
      <c r="C418" s="52" t="s">
        <v>33</v>
      </c>
      <c r="D418" s="52" t="s">
        <v>34</v>
      </c>
      <c r="E418" s="53">
        <f>ROUND(SUM(E419,E420,E421,E422,E423,E424),3)</f>
        <v>0</v>
      </c>
      <c r="F418" s="54"/>
      <c r="G418" s="53">
        <f>ROUND(SUM(G419,G420,G421,G422,G423,G424),3)</f>
        <v>0</v>
      </c>
      <c r="H418" s="54"/>
      <c r="I418" s="53">
        <f>ROUND(SUM(I419,I420,I421,I422,I423,I424),3)</f>
        <v>0</v>
      </c>
      <c r="J418" s="54"/>
      <c r="K418" s="53">
        <f>ROUND(SUM(K419,K420,K421,K422,K423,K424),3)</f>
        <v>0</v>
      </c>
      <c r="L418" s="54"/>
      <c r="M418" s="53">
        <f>ROUND(SUM(M419,M420,M421,M422,M423,M424),3)</f>
        <v>0</v>
      </c>
      <c r="N418" s="54"/>
      <c r="O418" s="53">
        <f>ROUND(SUM(O419,O420,O421,O422,O423,O424),3)</f>
        <v>0</v>
      </c>
      <c r="P418" s="54"/>
    </row>
    <row r="419" spans="1:16" hidden="1" outlineLevel="1" x14ac:dyDescent="0.2">
      <c r="A419" s="37" t="s">
        <v>3950</v>
      </c>
      <c r="B419" s="37" t="s">
        <v>57</v>
      </c>
      <c r="C419" s="37" t="s">
        <v>33</v>
      </c>
      <c r="D419" s="37" t="s">
        <v>34</v>
      </c>
    </row>
    <row r="420" spans="1:16" hidden="1" outlineLevel="1" x14ac:dyDescent="0.2">
      <c r="A420" s="37" t="s">
        <v>3951</v>
      </c>
      <c r="B420" s="37" t="s">
        <v>59</v>
      </c>
      <c r="C420" s="37" t="s">
        <v>33</v>
      </c>
      <c r="D420" s="37" t="s">
        <v>34</v>
      </c>
    </row>
    <row r="421" spans="1:16" hidden="1" outlineLevel="1" x14ac:dyDescent="0.2">
      <c r="A421" s="37" t="s">
        <v>3952</v>
      </c>
      <c r="B421" s="37" t="s">
        <v>61</v>
      </c>
      <c r="C421" s="37" t="s">
        <v>33</v>
      </c>
      <c r="D421" s="37" t="s">
        <v>34</v>
      </c>
    </row>
    <row r="422" spans="1:16" hidden="1" outlineLevel="1" x14ac:dyDescent="0.2">
      <c r="A422" s="37" t="s">
        <v>3953</v>
      </c>
      <c r="B422" s="37" t="s">
        <v>63</v>
      </c>
      <c r="C422" s="37" t="s">
        <v>33</v>
      </c>
      <c r="D422" s="37" t="s">
        <v>34</v>
      </c>
    </row>
    <row r="423" spans="1:16" hidden="1" outlineLevel="1" x14ac:dyDescent="0.2">
      <c r="A423" s="37" t="s">
        <v>3954</v>
      </c>
      <c r="B423" s="37" t="s">
        <v>65</v>
      </c>
      <c r="C423" s="37" t="s">
        <v>33</v>
      </c>
      <c r="D423" s="37" t="s">
        <v>34</v>
      </c>
    </row>
    <row r="424" spans="1:16" hidden="1" outlineLevel="1" x14ac:dyDescent="0.2">
      <c r="A424" s="37" t="s">
        <v>3955</v>
      </c>
      <c r="B424" s="37" t="s">
        <v>67</v>
      </c>
      <c r="C424" s="37" t="s">
        <v>33</v>
      </c>
      <c r="D424" s="37" t="s">
        <v>34</v>
      </c>
    </row>
    <row r="425" spans="1:16" hidden="1" outlineLevel="1" x14ac:dyDescent="0.2">
      <c r="A425" s="37" t="s">
        <v>3956</v>
      </c>
      <c r="B425" s="37" t="s">
        <v>71</v>
      </c>
      <c r="C425" s="37" t="s">
        <v>33</v>
      </c>
      <c r="D425" s="37" t="s">
        <v>34</v>
      </c>
    </row>
    <row r="426" spans="1:16" hidden="1" outlineLevel="1" x14ac:dyDescent="0.2">
      <c r="A426" s="37" t="s">
        <v>3957</v>
      </c>
      <c r="B426" s="37" t="s">
        <v>73</v>
      </c>
      <c r="C426" s="37" t="s">
        <v>33</v>
      </c>
      <c r="D426" s="37" t="s">
        <v>34</v>
      </c>
    </row>
    <row r="427" spans="1:16" hidden="1" outlineLevel="1" x14ac:dyDescent="0.2">
      <c r="A427" s="37" t="s">
        <v>3958</v>
      </c>
      <c r="B427" s="37" t="s">
        <v>75</v>
      </c>
      <c r="C427" s="37" t="s">
        <v>33</v>
      </c>
      <c r="D427" s="37" t="s">
        <v>34</v>
      </c>
    </row>
    <row r="428" spans="1:16" hidden="1" outlineLevel="1" x14ac:dyDescent="0.2">
      <c r="A428" s="37" t="s">
        <v>3959</v>
      </c>
      <c r="B428" s="37" t="s">
        <v>90</v>
      </c>
      <c r="C428" s="37" t="s">
        <v>33</v>
      </c>
      <c r="D428" s="37" t="s">
        <v>34</v>
      </c>
    </row>
    <row r="429" spans="1:16" hidden="1" outlineLevel="1" x14ac:dyDescent="0.2">
      <c r="A429" s="37" t="s">
        <v>3960</v>
      </c>
      <c r="B429" s="37" t="s">
        <v>79</v>
      </c>
      <c r="C429" s="37" t="s">
        <v>33</v>
      </c>
      <c r="D429" s="37" t="s">
        <v>34</v>
      </c>
    </row>
    <row r="430" spans="1:16" hidden="1" outlineLevel="1" x14ac:dyDescent="0.2">
      <c r="A430" s="52" t="s">
        <v>3961</v>
      </c>
      <c r="B430" s="52" t="s">
        <v>81</v>
      </c>
      <c r="C430" s="52" t="s">
        <v>3962</v>
      </c>
      <c r="D430" s="52" t="s">
        <v>34</v>
      </c>
      <c r="E430" s="53">
        <f>ROUND(SUM(E431,E432,E433,E434,E435,E436,E437,E438,E439,E441,E440),3)</f>
        <v>0</v>
      </c>
      <c r="F430" s="54"/>
      <c r="G430" s="53">
        <f>ROUND(SUM(G431,G432,G433,G434,G435,G436,G437,G438,G439,G441,G440),3)</f>
        <v>0</v>
      </c>
      <c r="H430" s="54"/>
      <c r="I430" s="53">
        <f>ROUND(SUM(I431,I432,I433,I434,I435,I436,I437,I438,I439,I441,I440),3)</f>
        <v>0</v>
      </c>
      <c r="J430" s="54"/>
      <c r="K430" s="53">
        <f>ROUND(SUM(K431,K432,K433,K434,K435,K436,K437,K438,K439,K441,K440),3)</f>
        <v>0</v>
      </c>
      <c r="L430" s="54"/>
      <c r="M430" s="53">
        <f>ROUND(SUM(M431,M432,M433,M434,M435,M436,M437,M438,M439,M441,M440),3)</f>
        <v>0</v>
      </c>
      <c r="N430" s="54"/>
      <c r="O430" s="53">
        <f>ROUND(SUM(O431,O432,O433,O434,O435,O436,O437,O438,O439,O441,O440),3)</f>
        <v>0</v>
      </c>
      <c r="P430" s="54"/>
    </row>
    <row r="431" spans="1:16" hidden="1" outlineLevel="1" x14ac:dyDescent="0.2">
      <c r="A431" s="37" t="s">
        <v>3963</v>
      </c>
      <c r="B431" s="37" t="s">
        <v>84</v>
      </c>
      <c r="C431" s="37" t="s">
        <v>33</v>
      </c>
      <c r="D431" s="37" t="s">
        <v>34</v>
      </c>
    </row>
    <row r="432" spans="1:16" hidden="1" outlineLevel="1" x14ac:dyDescent="0.2">
      <c r="A432" s="37" t="s">
        <v>3964</v>
      </c>
      <c r="B432" s="37" t="s">
        <v>1180</v>
      </c>
      <c r="C432" s="37" t="s">
        <v>33</v>
      </c>
      <c r="D432" s="37" t="s">
        <v>34</v>
      </c>
    </row>
    <row r="433" spans="1:16" hidden="1" outlineLevel="1" x14ac:dyDescent="0.2">
      <c r="A433" s="37" t="s">
        <v>3965</v>
      </c>
      <c r="B433" s="37" t="s">
        <v>3166</v>
      </c>
      <c r="C433" s="37" t="s">
        <v>33</v>
      </c>
      <c r="D433" s="37" t="s">
        <v>34</v>
      </c>
    </row>
    <row r="434" spans="1:16" hidden="1" outlineLevel="1" x14ac:dyDescent="0.2">
      <c r="A434" s="37" t="s">
        <v>3966</v>
      </c>
      <c r="B434" s="37" t="s">
        <v>69</v>
      </c>
      <c r="C434" s="37" t="s">
        <v>33</v>
      </c>
      <c r="D434" s="37" t="s">
        <v>34</v>
      </c>
    </row>
    <row r="435" spans="1:16" hidden="1" outlineLevel="1" x14ac:dyDescent="0.2">
      <c r="A435" s="37" t="s">
        <v>3967</v>
      </c>
      <c r="B435" s="37" t="s">
        <v>71</v>
      </c>
      <c r="C435" s="37" t="s">
        <v>33</v>
      </c>
      <c r="D435" s="37" t="s">
        <v>34</v>
      </c>
    </row>
    <row r="436" spans="1:16" hidden="1" outlineLevel="1" x14ac:dyDescent="0.2">
      <c r="A436" s="37" t="s">
        <v>3968</v>
      </c>
      <c r="B436" s="37" t="s">
        <v>73</v>
      </c>
      <c r="C436" s="37" t="s">
        <v>33</v>
      </c>
      <c r="D436" s="37" t="s">
        <v>34</v>
      </c>
    </row>
    <row r="437" spans="1:16" hidden="1" outlineLevel="1" x14ac:dyDescent="0.2">
      <c r="A437" s="37" t="s">
        <v>3969</v>
      </c>
      <c r="B437" s="37" t="s">
        <v>75</v>
      </c>
      <c r="C437" s="37" t="s">
        <v>33</v>
      </c>
      <c r="D437" s="37" t="s">
        <v>34</v>
      </c>
    </row>
    <row r="438" spans="1:16" hidden="1" outlineLevel="1" x14ac:dyDescent="0.2">
      <c r="A438" s="37" t="s">
        <v>3970</v>
      </c>
      <c r="B438" s="37" t="s">
        <v>90</v>
      </c>
      <c r="C438" s="37" t="s">
        <v>33</v>
      </c>
      <c r="D438" s="37" t="s">
        <v>34</v>
      </c>
    </row>
    <row r="439" spans="1:16" hidden="1" outlineLevel="1" x14ac:dyDescent="0.2">
      <c r="A439" s="37" t="s">
        <v>3971</v>
      </c>
      <c r="B439" s="37" t="s">
        <v>92</v>
      </c>
      <c r="C439" s="37" t="s">
        <v>33</v>
      </c>
      <c r="D439" s="37" t="s">
        <v>34</v>
      </c>
    </row>
    <row r="440" spans="1:16" hidden="1" outlineLevel="1" x14ac:dyDescent="0.2">
      <c r="A440" s="37" t="s">
        <v>3972</v>
      </c>
      <c r="B440" s="37" t="s">
        <v>3177</v>
      </c>
      <c r="C440" s="37" t="s">
        <v>33</v>
      </c>
      <c r="D440" s="37" t="s">
        <v>34</v>
      </c>
    </row>
    <row r="441" spans="1:16" hidden="1" outlineLevel="1" x14ac:dyDescent="0.2">
      <c r="A441" s="37" t="s">
        <v>3973</v>
      </c>
      <c r="B441" s="37" t="s">
        <v>96</v>
      </c>
      <c r="C441" s="37" t="s">
        <v>33</v>
      </c>
      <c r="D441" s="37" t="s">
        <v>34</v>
      </c>
    </row>
    <row r="442" spans="1:16" hidden="1" outlineLevel="1" x14ac:dyDescent="0.2">
      <c r="A442" s="37" t="s">
        <v>3974</v>
      </c>
      <c r="B442" s="37" t="s">
        <v>98</v>
      </c>
      <c r="C442" s="37" t="s">
        <v>33</v>
      </c>
      <c r="D442" s="37" t="s">
        <v>34</v>
      </c>
    </row>
    <row r="443" spans="1:16" hidden="1" outlineLevel="1" x14ac:dyDescent="0.2">
      <c r="A443" s="43" t="s">
        <v>3975</v>
      </c>
      <c r="B443" s="43" t="s">
        <v>100</v>
      </c>
      <c r="C443" s="43" t="s">
        <v>3976</v>
      </c>
      <c r="D443" s="43" t="s">
        <v>34</v>
      </c>
      <c r="E443" s="44">
        <f>ROUND(SUM(E445,E460,E465),3)</f>
        <v>0</v>
      </c>
      <c r="F443" s="45"/>
      <c r="G443" s="44">
        <f>ROUND(SUM(G445,G460,G465),3)</f>
        <v>0</v>
      </c>
      <c r="H443" s="45"/>
      <c r="I443" s="44">
        <f>ROUND(SUM(I445,I460,I465),3)</f>
        <v>0</v>
      </c>
      <c r="J443" s="45"/>
      <c r="K443" s="44">
        <f>ROUND(SUM(K445,K460,K465),3)</f>
        <v>0</v>
      </c>
      <c r="L443" s="45"/>
      <c r="M443" s="44">
        <f>ROUND(SUM(M445,M460,M465),3)</f>
        <v>0</v>
      </c>
      <c r="N443" s="45"/>
      <c r="O443" s="44">
        <f>ROUND(SUM(O445,O460,O465),3)</f>
        <v>0</v>
      </c>
      <c r="P443" s="45"/>
    </row>
    <row r="444" spans="1:16" hidden="1" outlineLevel="1" x14ac:dyDescent="0.2">
      <c r="A444" s="49" t="s">
        <v>3977</v>
      </c>
      <c r="B444" s="49" t="s">
        <v>105</v>
      </c>
      <c r="C444" s="49" t="s">
        <v>3976</v>
      </c>
      <c r="D444" s="49" t="s">
        <v>34</v>
      </c>
      <c r="E444" s="50">
        <f>ROUND(SUM(E445,E460,E465),3)</f>
        <v>0</v>
      </c>
      <c r="F444" s="51"/>
      <c r="G444" s="50">
        <f>ROUND(SUM(G445,G460,G465),3)</f>
        <v>0</v>
      </c>
      <c r="H444" s="51"/>
      <c r="I444" s="50">
        <f>ROUND(SUM(I445,I460,I465),3)</f>
        <v>0</v>
      </c>
      <c r="J444" s="51"/>
      <c r="K444" s="50">
        <f>ROUND(SUM(K445,K460,K465),3)</f>
        <v>0</v>
      </c>
      <c r="L444" s="51"/>
      <c r="M444" s="50">
        <f>ROUND(SUM(M445,M460,M465),3)</f>
        <v>0</v>
      </c>
      <c r="N444" s="51"/>
      <c r="O444" s="50">
        <f>ROUND(SUM(O445,O460,O465),3)</f>
        <v>0</v>
      </c>
      <c r="P444" s="51"/>
    </row>
    <row r="445" spans="1:16" hidden="1" outlineLevel="1" x14ac:dyDescent="0.2">
      <c r="A445" s="52" t="s">
        <v>3978</v>
      </c>
      <c r="B445" s="52" t="s">
        <v>108</v>
      </c>
      <c r="C445" s="52" t="s">
        <v>3979</v>
      </c>
      <c r="D445" s="52" t="s">
        <v>34</v>
      </c>
      <c r="E445" s="53">
        <f>ROUND(SUM(E446,E447,E448),3)</f>
        <v>0</v>
      </c>
      <c r="F445" s="54"/>
      <c r="G445" s="53">
        <f>ROUND(SUM(G446,G447,G448),3)</f>
        <v>0</v>
      </c>
      <c r="H445" s="54"/>
      <c r="I445" s="53">
        <f>ROUND(SUM(I446,I447,I448),3)</f>
        <v>0</v>
      </c>
      <c r="J445" s="54"/>
      <c r="K445" s="53">
        <f>ROUND(SUM(K446,K447,K448),3)</f>
        <v>0</v>
      </c>
      <c r="L445" s="54"/>
      <c r="M445" s="53">
        <f>ROUND(SUM(M446,M447,M448),3)</f>
        <v>0</v>
      </c>
      <c r="N445" s="54"/>
      <c r="O445" s="53">
        <f>ROUND(SUM(O446,O447,O448),3)</f>
        <v>0</v>
      </c>
      <c r="P445" s="54"/>
    </row>
    <row r="446" spans="1:16" hidden="1" outlineLevel="1" x14ac:dyDescent="0.2">
      <c r="A446" s="37" t="s">
        <v>3980</v>
      </c>
      <c r="B446" s="37" t="s">
        <v>111</v>
      </c>
      <c r="C446" s="37" t="s">
        <v>33</v>
      </c>
      <c r="D446" s="37" t="s">
        <v>34</v>
      </c>
    </row>
    <row r="447" spans="1:16" hidden="1" outlineLevel="1" x14ac:dyDescent="0.2">
      <c r="A447" s="37" t="s">
        <v>3981</v>
      </c>
      <c r="B447" s="37" t="s">
        <v>113</v>
      </c>
      <c r="C447" s="37" t="s">
        <v>33</v>
      </c>
      <c r="D447" s="37" t="s">
        <v>34</v>
      </c>
    </row>
    <row r="448" spans="1:16" hidden="1" outlineLevel="1" x14ac:dyDescent="0.2">
      <c r="A448" s="52" t="s">
        <v>3982</v>
      </c>
      <c r="B448" s="52" t="s">
        <v>115</v>
      </c>
      <c r="C448" s="52" t="s">
        <v>33</v>
      </c>
      <c r="D448" s="52" t="s">
        <v>34</v>
      </c>
      <c r="E448" s="53">
        <f>ROUND(SUM(E449,E450,E451,E452,E453,E454,E455,E456,E457,E458,E459),3)</f>
        <v>0</v>
      </c>
      <c r="F448" s="54"/>
      <c r="G448" s="53">
        <f>ROUND(SUM(G449,G450,G451,G452,G453,G454,G455,G456,G457,G458,G459),3)</f>
        <v>0</v>
      </c>
      <c r="H448" s="54"/>
      <c r="I448" s="53">
        <f>ROUND(SUM(I449,I450,I451,I452,I453,I454,I455,I456,I457,I458,I459),3)</f>
        <v>0</v>
      </c>
      <c r="J448" s="54"/>
      <c r="K448" s="53">
        <f>ROUND(SUM(K449,K450,K451,K452,K453,K454,K455,K456,K457,K458,K459),3)</f>
        <v>0</v>
      </c>
      <c r="L448" s="54"/>
      <c r="M448" s="53">
        <f>ROUND(SUM(M449,M450,M451,M452,M453,M454,M455,M456,M457,M458,M459),3)</f>
        <v>0</v>
      </c>
      <c r="N448" s="54"/>
      <c r="O448" s="53">
        <f>ROUND(SUM(O449,O450,O451,O452,O453,O454,O455,O456,O457,O458,O459),3)</f>
        <v>0</v>
      </c>
      <c r="P448" s="54"/>
    </row>
    <row r="449" spans="1:16" hidden="1" outlineLevel="1" x14ac:dyDescent="0.2">
      <c r="A449" s="37" t="s">
        <v>3983</v>
      </c>
      <c r="B449" s="37" t="s">
        <v>117</v>
      </c>
      <c r="C449" s="37" t="s">
        <v>33</v>
      </c>
      <c r="D449" s="37" t="s">
        <v>34</v>
      </c>
    </row>
    <row r="450" spans="1:16" hidden="1" outlineLevel="1" x14ac:dyDescent="0.2">
      <c r="A450" s="37" t="s">
        <v>3984</v>
      </c>
      <c r="B450" s="37" t="s">
        <v>119</v>
      </c>
      <c r="C450" s="37" t="s">
        <v>33</v>
      </c>
      <c r="D450" s="37" t="s">
        <v>34</v>
      </c>
    </row>
    <row r="451" spans="1:16" hidden="1" outlineLevel="1" x14ac:dyDescent="0.2">
      <c r="A451" s="37" t="s">
        <v>3985</v>
      </c>
      <c r="B451" s="37" t="s">
        <v>121</v>
      </c>
      <c r="C451" s="37" t="s">
        <v>33</v>
      </c>
      <c r="D451" s="37" t="s">
        <v>34</v>
      </c>
    </row>
    <row r="452" spans="1:16" hidden="1" outlineLevel="1" x14ac:dyDescent="0.2">
      <c r="A452" s="37" t="s">
        <v>3986</v>
      </c>
      <c r="B452" s="37" t="s">
        <v>123</v>
      </c>
      <c r="C452" s="37" t="s">
        <v>33</v>
      </c>
      <c r="D452" s="37" t="s">
        <v>34</v>
      </c>
    </row>
    <row r="453" spans="1:16" hidden="1" outlineLevel="1" x14ac:dyDescent="0.2">
      <c r="A453" s="37" t="s">
        <v>3987</v>
      </c>
      <c r="B453" s="37" t="s">
        <v>125</v>
      </c>
      <c r="C453" s="37" t="s">
        <v>33</v>
      </c>
      <c r="D453" s="37" t="s">
        <v>34</v>
      </c>
    </row>
    <row r="454" spans="1:16" hidden="1" outlineLevel="1" x14ac:dyDescent="0.2">
      <c r="A454" s="37" t="s">
        <v>3988</v>
      </c>
      <c r="B454" s="37" t="s">
        <v>127</v>
      </c>
      <c r="C454" s="37" t="s">
        <v>33</v>
      </c>
      <c r="D454" s="37" t="s">
        <v>34</v>
      </c>
    </row>
    <row r="455" spans="1:16" hidden="1" outlineLevel="1" x14ac:dyDescent="0.2">
      <c r="A455" s="37" t="s">
        <v>3989</v>
      </c>
      <c r="B455" s="37" t="s">
        <v>129</v>
      </c>
      <c r="C455" s="37" t="s">
        <v>33</v>
      </c>
      <c r="D455" s="37" t="s">
        <v>34</v>
      </c>
    </row>
    <row r="456" spans="1:16" hidden="1" outlineLevel="1" x14ac:dyDescent="0.2">
      <c r="A456" s="37" t="s">
        <v>3990</v>
      </c>
      <c r="B456" s="37" t="s">
        <v>131</v>
      </c>
      <c r="C456" s="37" t="s">
        <v>33</v>
      </c>
      <c r="D456" s="37" t="s">
        <v>34</v>
      </c>
    </row>
    <row r="457" spans="1:16" hidden="1" outlineLevel="1" x14ac:dyDescent="0.2">
      <c r="A457" s="37" t="s">
        <v>3991</v>
      </c>
      <c r="B457" s="37" t="s">
        <v>133</v>
      </c>
      <c r="C457" s="37" t="s">
        <v>33</v>
      </c>
      <c r="D457" s="37" t="s">
        <v>34</v>
      </c>
    </row>
    <row r="458" spans="1:16" hidden="1" outlineLevel="1" x14ac:dyDescent="0.2">
      <c r="A458" s="37" t="s">
        <v>3992</v>
      </c>
      <c r="B458" s="37" t="s">
        <v>135</v>
      </c>
      <c r="C458" s="37" t="s">
        <v>33</v>
      </c>
      <c r="D458" s="37" t="s">
        <v>34</v>
      </c>
    </row>
    <row r="459" spans="1:16" hidden="1" outlineLevel="1" x14ac:dyDescent="0.2">
      <c r="A459" s="37" t="s">
        <v>3993</v>
      </c>
      <c r="B459" s="37" t="s">
        <v>137</v>
      </c>
      <c r="C459" s="37" t="s">
        <v>33</v>
      </c>
      <c r="D459" s="37" t="s">
        <v>34</v>
      </c>
    </row>
    <row r="460" spans="1:16" hidden="1" outlineLevel="1" x14ac:dyDescent="0.2">
      <c r="A460" s="52" t="s">
        <v>3994</v>
      </c>
      <c r="B460" s="52" t="s">
        <v>139</v>
      </c>
      <c r="C460" s="52" t="s">
        <v>3995</v>
      </c>
      <c r="D460" s="52" t="s">
        <v>34</v>
      </c>
      <c r="E460" s="53">
        <f>ROUND(SUM(E461,E462,E463,E464),3)</f>
        <v>0</v>
      </c>
      <c r="F460" s="54"/>
      <c r="G460" s="53">
        <f>ROUND(SUM(G461,G462,G463,G464),3)</f>
        <v>0</v>
      </c>
      <c r="H460" s="54"/>
      <c r="I460" s="53">
        <f>ROUND(SUM(I461,I462,I463,I464),3)</f>
        <v>0</v>
      </c>
      <c r="J460" s="54"/>
      <c r="K460" s="53">
        <f>ROUND(SUM(K461,K462,K463,K464),3)</f>
        <v>0</v>
      </c>
      <c r="L460" s="54"/>
      <c r="M460" s="53">
        <f>ROUND(SUM(M461,M462,M463,M464),3)</f>
        <v>0</v>
      </c>
      <c r="N460" s="54"/>
      <c r="O460" s="53">
        <f>ROUND(SUM(O461,O462,O463,O464),3)</f>
        <v>0</v>
      </c>
      <c r="P460" s="54"/>
    </row>
    <row r="461" spans="1:16" hidden="1" outlineLevel="1" x14ac:dyDescent="0.2">
      <c r="A461" s="37" t="s">
        <v>3996</v>
      </c>
      <c r="B461" s="37" t="s">
        <v>1276</v>
      </c>
      <c r="C461" s="37" t="s">
        <v>33</v>
      </c>
      <c r="D461" s="37" t="s">
        <v>34</v>
      </c>
    </row>
    <row r="462" spans="1:16" hidden="1" outlineLevel="1" x14ac:dyDescent="0.2">
      <c r="A462" s="37" t="s">
        <v>3997</v>
      </c>
      <c r="B462" s="37" t="s">
        <v>142</v>
      </c>
      <c r="C462" s="37" t="s">
        <v>33</v>
      </c>
      <c r="D462" s="37" t="s">
        <v>34</v>
      </c>
    </row>
    <row r="463" spans="1:16" hidden="1" outlineLevel="1" x14ac:dyDescent="0.2">
      <c r="A463" s="37" t="s">
        <v>3998</v>
      </c>
      <c r="B463" s="37" t="s">
        <v>144</v>
      </c>
      <c r="C463" s="37" t="s">
        <v>33</v>
      </c>
      <c r="D463" s="37" t="s">
        <v>34</v>
      </c>
    </row>
    <row r="464" spans="1:16" hidden="1" outlineLevel="1" x14ac:dyDescent="0.2">
      <c r="A464" s="37" t="s">
        <v>3999</v>
      </c>
      <c r="B464" s="37" t="s">
        <v>146</v>
      </c>
      <c r="C464" s="37" t="s">
        <v>33</v>
      </c>
      <c r="D464" s="37" t="s">
        <v>34</v>
      </c>
    </row>
    <row r="465" spans="1:16" hidden="1" outlineLevel="1" x14ac:dyDescent="0.2">
      <c r="A465" s="52" t="s">
        <v>4000</v>
      </c>
      <c r="B465" s="52" t="s">
        <v>148</v>
      </c>
      <c r="C465" s="52" t="s">
        <v>4001</v>
      </c>
      <c r="D465" s="52" t="s">
        <v>34</v>
      </c>
      <c r="E465" s="53">
        <f>ROUND(SUM(E466,E467,E470,E469),3)</f>
        <v>0</v>
      </c>
      <c r="F465" s="54"/>
      <c r="G465" s="53">
        <f>ROUND(SUM(G466,G467,G470,G469),3)</f>
        <v>0</v>
      </c>
      <c r="H465" s="54"/>
      <c r="I465" s="53">
        <f>ROUND(SUM(I466,I467,I470,I469),3)</f>
        <v>0</v>
      </c>
      <c r="J465" s="54"/>
      <c r="K465" s="53">
        <f>ROUND(SUM(K466,K467,K470,K469),3)</f>
        <v>0</v>
      </c>
      <c r="L465" s="54"/>
      <c r="M465" s="53">
        <f>ROUND(SUM(M466,M467,M470,M469),3)</f>
        <v>0</v>
      </c>
      <c r="N465" s="54"/>
      <c r="O465" s="53">
        <f>ROUND(SUM(O466,O467,O470,O469),3)</f>
        <v>0</v>
      </c>
      <c r="P465" s="54"/>
    </row>
    <row r="466" spans="1:16" hidden="1" outlineLevel="1" x14ac:dyDescent="0.2">
      <c r="A466" s="37" t="s">
        <v>4002</v>
      </c>
      <c r="B466" s="37" t="s">
        <v>151</v>
      </c>
      <c r="C466" s="37" t="s">
        <v>33</v>
      </c>
      <c r="D466" s="37" t="s">
        <v>34</v>
      </c>
    </row>
    <row r="467" spans="1:16" hidden="1" outlineLevel="1" x14ac:dyDescent="0.2">
      <c r="A467" s="37" t="s">
        <v>4003</v>
      </c>
      <c r="B467" s="37" t="s">
        <v>153</v>
      </c>
      <c r="C467" s="37" t="s">
        <v>33</v>
      </c>
      <c r="D467" s="37" t="s">
        <v>34</v>
      </c>
    </row>
    <row r="468" spans="1:16" hidden="1" outlineLevel="1" x14ac:dyDescent="0.2">
      <c r="A468" s="37" t="s">
        <v>4004</v>
      </c>
      <c r="B468" s="37" t="s">
        <v>155</v>
      </c>
      <c r="C468" s="37" t="s">
        <v>33</v>
      </c>
      <c r="D468" s="37" t="s">
        <v>34</v>
      </c>
    </row>
    <row r="469" spans="1:16" hidden="1" outlineLevel="1" x14ac:dyDescent="0.2">
      <c r="A469" s="37" t="s">
        <v>4005</v>
      </c>
      <c r="B469" s="37" t="s">
        <v>157</v>
      </c>
      <c r="C469" s="37" t="s">
        <v>33</v>
      </c>
      <c r="D469" s="37" t="s">
        <v>34</v>
      </c>
    </row>
    <row r="470" spans="1:16" hidden="1" outlineLevel="1" x14ac:dyDescent="0.2">
      <c r="A470" s="37" t="s">
        <v>4006</v>
      </c>
      <c r="B470" s="37" t="s">
        <v>159</v>
      </c>
      <c r="C470" s="37" t="s">
        <v>33</v>
      </c>
      <c r="D470" s="37" t="s">
        <v>34</v>
      </c>
    </row>
    <row r="471" spans="1:16" ht="16.5" collapsed="1" x14ac:dyDescent="0.3">
      <c r="A471" s="41" t="s">
        <v>4007</v>
      </c>
      <c r="B471" s="41"/>
      <c r="C471" s="41"/>
      <c r="D471" s="41" t="s">
        <v>29</v>
      </c>
      <c r="E471" s="42">
        <v>2018</v>
      </c>
      <c r="F471" s="42" t="s">
        <v>30</v>
      </c>
      <c r="G471" s="42">
        <v>2019</v>
      </c>
      <c r="H471" s="42" t="s">
        <v>30</v>
      </c>
      <c r="I471" s="42">
        <v>2020</v>
      </c>
      <c r="J471" s="42" t="s">
        <v>30</v>
      </c>
      <c r="K471" s="42">
        <v>2021</v>
      </c>
      <c r="L471" s="42" t="s">
        <v>30</v>
      </c>
      <c r="M471" s="42">
        <v>2022</v>
      </c>
      <c r="N471" s="42" t="s">
        <v>30</v>
      </c>
      <c r="O471" s="42">
        <v>2023</v>
      </c>
      <c r="P471" s="42" t="s">
        <v>30</v>
      </c>
    </row>
    <row r="472" spans="1:16" hidden="1" outlineLevel="1" x14ac:dyDescent="0.2">
      <c r="A472" s="37" t="s">
        <v>4008</v>
      </c>
      <c r="B472" s="37" t="s">
        <v>32</v>
      </c>
      <c r="C472" s="37" t="s">
        <v>33</v>
      </c>
      <c r="D472" s="37" t="s">
        <v>34</v>
      </c>
    </row>
    <row r="473" spans="1:16" hidden="1" outlineLevel="1" x14ac:dyDescent="0.2">
      <c r="A473" s="37" t="s">
        <v>4009</v>
      </c>
      <c r="B473" s="37" t="s">
        <v>38</v>
      </c>
      <c r="C473" s="37" t="s">
        <v>33</v>
      </c>
      <c r="D473" s="37" t="s">
        <v>34</v>
      </c>
    </row>
    <row r="474" spans="1:16" hidden="1" outlineLevel="1" x14ac:dyDescent="0.2">
      <c r="A474" s="37" t="s">
        <v>4010</v>
      </c>
      <c r="B474" s="37" t="s">
        <v>40</v>
      </c>
      <c r="C474" s="37" t="s">
        <v>33</v>
      </c>
      <c r="D474" s="37" t="s">
        <v>34</v>
      </c>
    </row>
    <row r="475" spans="1:16" hidden="1" outlineLevel="1" x14ac:dyDescent="0.2">
      <c r="A475" s="37" t="s">
        <v>4011</v>
      </c>
      <c r="B475" s="37" t="s">
        <v>44</v>
      </c>
      <c r="C475" s="37" t="s">
        <v>33</v>
      </c>
      <c r="D475" s="37" t="s">
        <v>34</v>
      </c>
    </row>
    <row r="476" spans="1:16" hidden="1" outlineLevel="1" x14ac:dyDescent="0.2">
      <c r="A476" s="43" t="s">
        <v>4012</v>
      </c>
      <c r="B476" s="43" t="s">
        <v>46</v>
      </c>
      <c r="C476" s="43" t="s">
        <v>4013</v>
      </c>
      <c r="D476" s="43" t="s">
        <v>34</v>
      </c>
      <c r="E476" s="44">
        <f>ROUND(SUM(E472,E473,-E474,-E475),3)</f>
        <v>0</v>
      </c>
      <c r="F476" s="45"/>
      <c r="G476" s="44">
        <f>ROUND(SUM(G472,G473,-G474,-G475),3)</f>
        <v>0</v>
      </c>
      <c r="H476" s="45"/>
      <c r="I476" s="44">
        <f>ROUND(SUM(I472,I473,-I474,-I475),3)</f>
        <v>0</v>
      </c>
      <c r="J476" s="45"/>
      <c r="K476" s="44">
        <f>ROUND(SUM(K472,K473,-K474,-K475),3)</f>
        <v>0</v>
      </c>
      <c r="L476" s="45"/>
      <c r="M476" s="44">
        <f>ROUND(SUM(M472,M473,-M474,-M475),3)</f>
        <v>0</v>
      </c>
      <c r="N476" s="45"/>
      <c r="O476" s="44">
        <f>ROUND(SUM(O472,O473,-O474,-O475),3)</f>
        <v>0</v>
      </c>
      <c r="P476" s="45"/>
    </row>
    <row r="477" spans="1:16" hidden="1" outlineLevel="1" x14ac:dyDescent="0.2">
      <c r="A477" s="49" t="s">
        <v>4014</v>
      </c>
      <c r="B477" s="49" t="s">
        <v>49</v>
      </c>
      <c r="C477" s="49" t="s">
        <v>4015</v>
      </c>
      <c r="D477" s="49" t="s">
        <v>34</v>
      </c>
      <c r="E477" s="50">
        <f>ROUND(SUM(-E478,-E491,-E502,E476,-E503),3)</f>
        <v>0</v>
      </c>
      <c r="F477" s="51"/>
      <c r="G477" s="50">
        <f>ROUND(SUM(-G478,-G491,-G502,G476,-G503),3)</f>
        <v>0</v>
      </c>
      <c r="H477" s="51"/>
      <c r="I477" s="50">
        <f>ROUND(SUM(-I478,-I491,-I502,I476,-I503),3)</f>
        <v>0</v>
      </c>
      <c r="J477" s="51"/>
      <c r="K477" s="50">
        <f>ROUND(SUM(-K478,-K491,-K502,K476,-K503),3)</f>
        <v>0</v>
      </c>
      <c r="L477" s="51"/>
      <c r="M477" s="50">
        <f>ROUND(SUM(-M478,-M491,-M502,M476,-M503),3)</f>
        <v>0</v>
      </c>
      <c r="N477" s="51"/>
      <c r="O477" s="50">
        <f>ROUND(SUM(-O478,-O491,-O502,O476,-O503),3)</f>
        <v>0</v>
      </c>
      <c r="P477" s="51"/>
    </row>
    <row r="478" spans="1:16" hidden="1" outlineLevel="1" x14ac:dyDescent="0.2">
      <c r="A478" s="49" t="s">
        <v>4016</v>
      </c>
      <c r="B478" s="49" t="s">
        <v>52</v>
      </c>
      <c r="C478" s="49" t="s">
        <v>4017</v>
      </c>
      <c r="D478" s="49" t="s">
        <v>34</v>
      </c>
      <c r="E478" s="50">
        <f>ROUND(SUM(E486,E487,E488,E1,E489,E479,E490),3)</f>
        <v>0</v>
      </c>
      <c r="F478" s="51"/>
      <c r="G478" s="50">
        <f>ROUND(SUM(G486,G487,G488,G1,G489,G479,G490),3)</f>
        <v>0</v>
      </c>
      <c r="H478" s="51"/>
      <c r="I478" s="50">
        <f>ROUND(SUM(I486,I487,I488,I1,I489,I479,I490),3)</f>
        <v>0</v>
      </c>
      <c r="J478" s="51"/>
      <c r="K478" s="50">
        <f>ROUND(SUM(K486,K487,K488,K1,K489,K479,K490),3)</f>
        <v>0</v>
      </c>
      <c r="L478" s="51"/>
      <c r="M478" s="50">
        <f>ROUND(SUM(M486,M487,M488,M1,M489,M479,M490),3)</f>
        <v>0</v>
      </c>
      <c r="N478" s="51"/>
      <c r="O478" s="50">
        <f>ROUND(SUM(O486,O487,O488,O1,O489,O479,O490),3)</f>
        <v>0</v>
      </c>
      <c r="P478" s="51"/>
    </row>
    <row r="479" spans="1:16" hidden="1" outlineLevel="1" x14ac:dyDescent="0.2">
      <c r="A479" s="52" t="s">
        <v>4018</v>
      </c>
      <c r="B479" s="52" t="s">
        <v>55</v>
      </c>
      <c r="C479" s="52" t="s">
        <v>33</v>
      </c>
      <c r="D479" s="52" t="s">
        <v>34</v>
      </c>
      <c r="E479" s="53">
        <f>ROUND(SUM(E480,E481,E482,E483,E484,E485),3)</f>
        <v>0</v>
      </c>
      <c r="F479" s="54"/>
      <c r="G479" s="53">
        <f>ROUND(SUM(G480,G481,G482,G483,G484,G485),3)</f>
        <v>0</v>
      </c>
      <c r="H479" s="54"/>
      <c r="I479" s="53">
        <f>ROUND(SUM(I480,I481,I482,I483,I484,I485),3)</f>
        <v>0</v>
      </c>
      <c r="J479" s="54"/>
      <c r="K479" s="53">
        <f>ROUND(SUM(K480,K481,K482,K483,K484,K485),3)</f>
        <v>0</v>
      </c>
      <c r="L479" s="54"/>
      <c r="M479" s="53">
        <f>ROUND(SUM(M480,M481,M482,M483,M484,M485),3)</f>
        <v>0</v>
      </c>
      <c r="N479" s="54"/>
      <c r="O479" s="53">
        <f>ROUND(SUM(O480,O481,O482,O483,O484,O485),3)</f>
        <v>0</v>
      </c>
      <c r="P479" s="54"/>
    </row>
    <row r="480" spans="1:16" hidden="1" outlineLevel="1" x14ac:dyDescent="0.2">
      <c r="A480" s="37" t="s">
        <v>4019</v>
      </c>
      <c r="B480" s="37" t="s">
        <v>57</v>
      </c>
      <c r="C480" s="37" t="s">
        <v>33</v>
      </c>
      <c r="D480" s="37" t="s">
        <v>34</v>
      </c>
    </row>
    <row r="481" spans="1:16" hidden="1" outlineLevel="1" x14ac:dyDescent="0.2">
      <c r="A481" s="37" t="s">
        <v>4020</v>
      </c>
      <c r="B481" s="37" t="s">
        <v>59</v>
      </c>
      <c r="C481" s="37" t="s">
        <v>33</v>
      </c>
      <c r="D481" s="37" t="s">
        <v>34</v>
      </c>
    </row>
    <row r="482" spans="1:16" hidden="1" outlineLevel="1" x14ac:dyDescent="0.2">
      <c r="A482" s="37" t="s">
        <v>4021</v>
      </c>
      <c r="B482" s="37" t="s">
        <v>61</v>
      </c>
      <c r="C482" s="37" t="s">
        <v>33</v>
      </c>
      <c r="D482" s="37" t="s">
        <v>34</v>
      </c>
    </row>
    <row r="483" spans="1:16" hidden="1" outlineLevel="1" x14ac:dyDescent="0.2">
      <c r="A483" s="37" t="s">
        <v>4022</v>
      </c>
      <c r="B483" s="37" t="s">
        <v>63</v>
      </c>
      <c r="C483" s="37" t="s">
        <v>33</v>
      </c>
      <c r="D483" s="37" t="s">
        <v>34</v>
      </c>
    </row>
    <row r="484" spans="1:16" hidden="1" outlineLevel="1" x14ac:dyDescent="0.2">
      <c r="A484" s="37" t="s">
        <v>4023</v>
      </c>
      <c r="B484" s="37" t="s">
        <v>65</v>
      </c>
      <c r="C484" s="37" t="s">
        <v>33</v>
      </c>
      <c r="D484" s="37" t="s">
        <v>34</v>
      </c>
    </row>
    <row r="485" spans="1:16" hidden="1" outlineLevel="1" x14ac:dyDescent="0.2">
      <c r="A485" s="37" t="s">
        <v>4024</v>
      </c>
      <c r="B485" s="37" t="s">
        <v>67</v>
      </c>
      <c r="C485" s="37" t="s">
        <v>33</v>
      </c>
      <c r="D485" s="37" t="s">
        <v>34</v>
      </c>
    </row>
    <row r="486" spans="1:16" hidden="1" outlineLevel="1" x14ac:dyDescent="0.2">
      <c r="A486" s="37" t="s">
        <v>4025</v>
      </c>
      <c r="B486" s="37" t="s">
        <v>71</v>
      </c>
      <c r="C486" s="37" t="s">
        <v>33</v>
      </c>
      <c r="D486" s="37" t="s">
        <v>34</v>
      </c>
    </row>
    <row r="487" spans="1:16" hidden="1" outlineLevel="1" x14ac:dyDescent="0.2">
      <c r="A487" s="37" t="s">
        <v>4026</v>
      </c>
      <c r="B487" s="37" t="s">
        <v>73</v>
      </c>
      <c r="C487" s="37" t="s">
        <v>33</v>
      </c>
      <c r="D487" s="37" t="s">
        <v>34</v>
      </c>
    </row>
    <row r="488" spans="1:16" hidden="1" outlineLevel="1" x14ac:dyDescent="0.2">
      <c r="A488" s="37" t="s">
        <v>4027</v>
      </c>
      <c r="B488" s="37" t="s">
        <v>75</v>
      </c>
      <c r="C488" s="37" t="s">
        <v>33</v>
      </c>
      <c r="D488" s="37" t="s">
        <v>34</v>
      </c>
    </row>
    <row r="489" spans="1:16" hidden="1" outlineLevel="1" x14ac:dyDescent="0.2">
      <c r="A489" s="37" t="s">
        <v>4028</v>
      </c>
      <c r="B489" s="37" t="s">
        <v>90</v>
      </c>
      <c r="C489" s="37" t="s">
        <v>33</v>
      </c>
      <c r="D489" s="37" t="s">
        <v>34</v>
      </c>
    </row>
    <row r="490" spans="1:16" hidden="1" outlineLevel="1" x14ac:dyDescent="0.2">
      <c r="A490" s="37" t="s">
        <v>4029</v>
      </c>
      <c r="B490" s="37" t="s">
        <v>79</v>
      </c>
      <c r="C490" s="37" t="s">
        <v>33</v>
      </c>
      <c r="D490" s="37" t="s">
        <v>34</v>
      </c>
    </row>
    <row r="491" spans="1:16" hidden="1" outlineLevel="1" x14ac:dyDescent="0.2">
      <c r="A491" s="52" t="s">
        <v>4030</v>
      </c>
      <c r="B491" s="52" t="s">
        <v>81</v>
      </c>
      <c r="C491" s="52" t="s">
        <v>4031</v>
      </c>
      <c r="D491" s="52" t="s">
        <v>34</v>
      </c>
      <c r="E491" s="53">
        <f>ROUND(SUM(E492,E493,E494,E495,E496,E497,E498,E499,E501,E500),3)</f>
        <v>0</v>
      </c>
      <c r="F491" s="54"/>
      <c r="G491" s="53">
        <f>ROUND(SUM(G492,G493,G494,G495,G496,G497,G498,G499,G501,G500),3)</f>
        <v>0</v>
      </c>
      <c r="H491" s="54"/>
      <c r="I491" s="53">
        <f>ROUND(SUM(I492,I493,I494,I495,I496,I497,I498,I499,I501,I500),3)</f>
        <v>0</v>
      </c>
      <c r="J491" s="54"/>
      <c r="K491" s="53">
        <f>ROUND(SUM(K492,K493,K494,K495,K496,K497,K498,K499,K501,K500),3)</f>
        <v>0</v>
      </c>
      <c r="L491" s="54"/>
      <c r="M491" s="53">
        <f>ROUND(SUM(M492,M493,M494,M495,M496,M497,M498,M499,M501,M500),3)</f>
        <v>0</v>
      </c>
      <c r="N491" s="54"/>
      <c r="O491" s="53">
        <f>ROUND(SUM(O492,O493,O494,O495,O496,O497,O498,O499,O501,O500),3)</f>
        <v>0</v>
      </c>
      <c r="P491" s="54"/>
    </row>
    <row r="492" spans="1:16" hidden="1" outlineLevel="1" x14ac:dyDescent="0.2">
      <c r="A492" s="37" t="s">
        <v>4032</v>
      </c>
      <c r="B492" s="37" t="s">
        <v>84</v>
      </c>
      <c r="C492" s="37" t="s">
        <v>33</v>
      </c>
      <c r="D492" s="37" t="s">
        <v>34</v>
      </c>
    </row>
    <row r="493" spans="1:16" hidden="1" outlineLevel="1" x14ac:dyDescent="0.2">
      <c r="A493" s="37" t="s">
        <v>4033</v>
      </c>
      <c r="B493" s="37" t="s">
        <v>3166</v>
      </c>
      <c r="C493" s="37" t="s">
        <v>33</v>
      </c>
      <c r="D493" s="37" t="s">
        <v>34</v>
      </c>
    </row>
    <row r="494" spans="1:16" hidden="1" outlineLevel="1" x14ac:dyDescent="0.2">
      <c r="A494" s="37" t="s">
        <v>4034</v>
      </c>
      <c r="B494" s="37" t="s">
        <v>69</v>
      </c>
      <c r="C494" s="37" t="s">
        <v>33</v>
      </c>
      <c r="D494" s="37" t="s">
        <v>34</v>
      </c>
    </row>
    <row r="495" spans="1:16" hidden="1" outlineLevel="1" x14ac:dyDescent="0.2">
      <c r="A495" s="37" t="s">
        <v>4035</v>
      </c>
      <c r="B495" s="37" t="s">
        <v>71</v>
      </c>
      <c r="C495" s="37" t="s">
        <v>33</v>
      </c>
      <c r="D495" s="37" t="s">
        <v>34</v>
      </c>
    </row>
    <row r="496" spans="1:16" hidden="1" outlineLevel="1" x14ac:dyDescent="0.2">
      <c r="A496" s="37" t="s">
        <v>4036</v>
      </c>
      <c r="B496" s="37" t="s">
        <v>73</v>
      </c>
      <c r="C496" s="37" t="s">
        <v>33</v>
      </c>
      <c r="D496" s="37" t="s">
        <v>34</v>
      </c>
    </row>
    <row r="497" spans="1:16" hidden="1" outlineLevel="1" x14ac:dyDescent="0.2">
      <c r="A497" s="37" t="s">
        <v>4037</v>
      </c>
      <c r="B497" s="37" t="s">
        <v>75</v>
      </c>
      <c r="C497" s="37" t="s">
        <v>33</v>
      </c>
      <c r="D497" s="37" t="s">
        <v>34</v>
      </c>
    </row>
    <row r="498" spans="1:16" hidden="1" outlineLevel="1" x14ac:dyDescent="0.2">
      <c r="A498" s="37" t="s">
        <v>4038</v>
      </c>
      <c r="B498" s="37" t="s">
        <v>90</v>
      </c>
      <c r="C498" s="37" t="s">
        <v>33</v>
      </c>
      <c r="D498" s="37" t="s">
        <v>34</v>
      </c>
    </row>
    <row r="499" spans="1:16" hidden="1" outlineLevel="1" x14ac:dyDescent="0.2">
      <c r="A499" s="37" t="s">
        <v>4039</v>
      </c>
      <c r="B499" s="37" t="s">
        <v>92</v>
      </c>
      <c r="C499" s="37" t="s">
        <v>33</v>
      </c>
      <c r="D499" s="37" t="s">
        <v>34</v>
      </c>
    </row>
    <row r="500" spans="1:16" hidden="1" outlineLevel="1" x14ac:dyDescent="0.2">
      <c r="A500" s="37" t="s">
        <v>4040</v>
      </c>
      <c r="B500" s="37" t="s">
        <v>3177</v>
      </c>
      <c r="C500" s="37" t="s">
        <v>33</v>
      </c>
      <c r="D500" s="37" t="s">
        <v>34</v>
      </c>
    </row>
    <row r="501" spans="1:16" hidden="1" outlineLevel="1" x14ac:dyDescent="0.2">
      <c r="A501" s="37" t="s">
        <v>4041</v>
      </c>
      <c r="B501" s="37" t="s">
        <v>96</v>
      </c>
      <c r="C501" s="37" t="s">
        <v>33</v>
      </c>
      <c r="D501" s="37" t="s">
        <v>34</v>
      </c>
    </row>
    <row r="502" spans="1:16" hidden="1" outlineLevel="1" x14ac:dyDescent="0.2">
      <c r="A502" s="37" t="s">
        <v>4042</v>
      </c>
      <c r="B502" s="37" t="s">
        <v>98</v>
      </c>
      <c r="C502" s="37" t="s">
        <v>33</v>
      </c>
      <c r="D502" s="37" t="s">
        <v>34</v>
      </c>
    </row>
    <row r="503" spans="1:16" hidden="1" outlineLevel="1" x14ac:dyDescent="0.2">
      <c r="A503" s="43" t="s">
        <v>4043</v>
      </c>
      <c r="B503" s="43" t="s">
        <v>100</v>
      </c>
      <c r="C503" s="43" t="s">
        <v>4044</v>
      </c>
      <c r="D503" s="43" t="s">
        <v>34</v>
      </c>
      <c r="E503" s="44">
        <f>ROUND(SUM(E505,E520,E525),3)</f>
        <v>0</v>
      </c>
      <c r="F503" s="45"/>
      <c r="G503" s="44">
        <f>ROUND(SUM(G505,G520,G525),3)</f>
        <v>0</v>
      </c>
      <c r="H503" s="45"/>
      <c r="I503" s="44">
        <f>ROUND(SUM(I505,I520,I525),3)</f>
        <v>0</v>
      </c>
      <c r="J503" s="45"/>
      <c r="K503" s="44">
        <f>ROUND(SUM(K505,K520,K525),3)</f>
        <v>0</v>
      </c>
      <c r="L503" s="45"/>
      <c r="M503" s="44">
        <f>ROUND(SUM(M505,M520,M525),3)</f>
        <v>0</v>
      </c>
      <c r="N503" s="45"/>
      <c r="O503" s="44">
        <f>ROUND(SUM(O505,O520,O525),3)</f>
        <v>0</v>
      </c>
      <c r="P503" s="45"/>
    </row>
    <row r="504" spans="1:16" hidden="1" outlineLevel="1" x14ac:dyDescent="0.2">
      <c r="A504" s="49" t="s">
        <v>4045</v>
      </c>
      <c r="B504" s="49" t="s">
        <v>105</v>
      </c>
      <c r="C504" s="49" t="s">
        <v>4044</v>
      </c>
      <c r="D504" s="49" t="s">
        <v>34</v>
      </c>
      <c r="E504" s="50">
        <f>ROUND(SUM(E505,E520,E525),3)</f>
        <v>0</v>
      </c>
      <c r="F504" s="51"/>
      <c r="G504" s="50">
        <f>ROUND(SUM(G505,G520,G525),3)</f>
        <v>0</v>
      </c>
      <c r="H504" s="51"/>
      <c r="I504" s="50">
        <f>ROUND(SUM(I505,I520,I525),3)</f>
        <v>0</v>
      </c>
      <c r="J504" s="51"/>
      <c r="K504" s="50">
        <f>ROUND(SUM(K505,K520,K525),3)</f>
        <v>0</v>
      </c>
      <c r="L504" s="51"/>
      <c r="M504" s="50">
        <f>ROUND(SUM(M505,M520,M525),3)</f>
        <v>0</v>
      </c>
      <c r="N504" s="51"/>
      <c r="O504" s="50">
        <f>ROUND(SUM(O505,O520,O525),3)</f>
        <v>0</v>
      </c>
      <c r="P504" s="51"/>
    </row>
    <row r="505" spans="1:16" hidden="1" outlineLevel="1" x14ac:dyDescent="0.2">
      <c r="A505" s="52" t="s">
        <v>4046</v>
      </c>
      <c r="B505" s="52" t="s">
        <v>108</v>
      </c>
      <c r="C505" s="52" t="s">
        <v>4047</v>
      </c>
      <c r="D505" s="52" t="s">
        <v>34</v>
      </c>
      <c r="E505" s="53">
        <f>ROUND(SUM(E506,E507,E508),3)</f>
        <v>0</v>
      </c>
      <c r="F505" s="54"/>
      <c r="G505" s="53">
        <f>ROUND(SUM(G506,G507,G508),3)</f>
        <v>0</v>
      </c>
      <c r="H505" s="54"/>
      <c r="I505" s="53">
        <f>ROUND(SUM(I506,I507,I508),3)</f>
        <v>0</v>
      </c>
      <c r="J505" s="54"/>
      <c r="K505" s="53">
        <f>ROUND(SUM(K506,K507,K508),3)</f>
        <v>0</v>
      </c>
      <c r="L505" s="54"/>
      <c r="M505" s="53">
        <f>ROUND(SUM(M506,M507,M508),3)</f>
        <v>0</v>
      </c>
      <c r="N505" s="54"/>
      <c r="O505" s="53">
        <f>ROUND(SUM(O506,O507,O508),3)</f>
        <v>0</v>
      </c>
      <c r="P505" s="54"/>
    </row>
    <row r="506" spans="1:16" hidden="1" outlineLevel="1" x14ac:dyDescent="0.2">
      <c r="A506" s="37" t="s">
        <v>4048</v>
      </c>
      <c r="B506" s="37" t="s">
        <v>111</v>
      </c>
      <c r="C506" s="37" t="s">
        <v>33</v>
      </c>
      <c r="D506" s="37" t="s">
        <v>34</v>
      </c>
    </row>
    <row r="507" spans="1:16" hidden="1" outlineLevel="1" x14ac:dyDescent="0.2">
      <c r="A507" s="37" t="s">
        <v>4049</v>
      </c>
      <c r="B507" s="37" t="s">
        <v>113</v>
      </c>
      <c r="C507" s="37" t="s">
        <v>33</v>
      </c>
      <c r="D507" s="37" t="s">
        <v>34</v>
      </c>
    </row>
    <row r="508" spans="1:16" hidden="1" outlineLevel="1" x14ac:dyDescent="0.2">
      <c r="A508" s="52" t="s">
        <v>4050</v>
      </c>
      <c r="B508" s="52" t="s">
        <v>115</v>
      </c>
      <c r="C508" s="52" t="s">
        <v>33</v>
      </c>
      <c r="D508" s="52" t="s">
        <v>34</v>
      </c>
      <c r="E508" s="53">
        <f>ROUND(SUM(E509,E510,E511,E512,E513,E514,E515,E516,E517,E518,E519),3)</f>
        <v>0</v>
      </c>
      <c r="F508" s="54"/>
      <c r="G508" s="53">
        <f>ROUND(SUM(G509,G510,G511,G512,G513,G514,G515,G516,G517,G518,G519),3)</f>
        <v>0</v>
      </c>
      <c r="H508" s="54"/>
      <c r="I508" s="53">
        <f>ROUND(SUM(I509,I510,I511,I512,I513,I514,I515,I516,I517,I518,I519),3)</f>
        <v>0</v>
      </c>
      <c r="J508" s="54"/>
      <c r="K508" s="53">
        <f>ROUND(SUM(K509,K510,K511,K512,K513,K514,K515,K516,K517,K518,K519),3)</f>
        <v>0</v>
      </c>
      <c r="L508" s="54"/>
      <c r="M508" s="53">
        <f>ROUND(SUM(M509,M510,M511,M512,M513,M514,M515,M516,M517,M518,M519),3)</f>
        <v>0</v>
      </c>
      <c r="N508" s="54"/>
      <c r="O508" s="53">
        <f>ROUND(SUM(O509,O510,O511,O512,O513,O514,O515,O516,O517,O518,O519),3)</f>
        <v>0</v>
      </c>
      <c r="P508" s="54"/>
    </row>
    <row r="509" spans="1:16" hidden="1" outlineLevel="1" x14ac:dyDescent="0.2">
      <c r="A509" s="37" t="s">
        <v>4051</v>
      </c>
      <c r="B509" s="37" t="s">
        <v>117</v>
      </c>
      <c r="C509" s="37" t="s">
        <v>33</v>
      </c>
      <c r="D509" s="37" t="s">
        <v>34</v>
      </c>
    </row>
    <row r="510" spans="1:16" hidden="1" outlineLevel="1" x14ac:dyDescent="0.2">
      <c r="A510" s="37" t="s">
        <v>4052</v>
      </c>
      <c r="B510" s="37" t="s">
        <v>119</v>
      </c>
      <c r="C510" s="37" t="s">
        <v>33</v>
      </c>
      <c r="D510" s="37" t="s">
        <v>34</v>
      </c>
    </row>
    <row r="511" spans="1:16" hidden="1" outlineLevel="1" x14ac:dyDescent="0.2">
      <c r="A511" s="37" t="s">
        <v>4053</v>
      </c>
      <c r="B511" s="37" t="s">
        <v>121</v>
      </c>
      <c r="C511" s="37" t="s">
        <v>33</v>
      </c>
      <c r="D511" s="37" t="s">
        <v>34</v>
      </c>
    </row>
    <row r="512" spans="1:16" hidden="1" outlineLevel="1" x14ac:dyDescent="0.2">
      <c r="A512" s="37" t="s">
        <v>4054</v>
      </c>
      <c r="B512" s="37" t="s">
        <v>123</v>
      </c>
      <c r="C512" s="37" t="s">
        <v>33</v>
      </c>
      <c r="D512" s="37" t="s">
        <v>34</v>
      </c>
    </row>
    <row r="513" spans="1:16" hidden="1" outlineLevel="1" x14ac:dyDescent="0.2">
      <c r="A513" s="37" t="s">
        <v>4055</v>
      </c>
      <c r="B513" s="37" t="s">
        <v>125</v>
      </c>
      <c r="C513" s="37" t="s">
        <v>33</v>
      </c>
      <c r="D513" s="37" t="s">
        <v>34</v>
      </c>
    </row>
    <row r="514" spans="1:16" hidden="1" outlineLevel="1" x14ac:dyDescent="0.2">
      <c r="A514" s="37" t="s">
        <v>4056</v>
      </c>
      <c r="B514" s="37" t="s">
        <v>127</v>
      </c>
      <c r="C514" s="37" t="s">
        <v>33</v>
      </c>
      <c r="D514" s="37" t="s">
        <v>34</v>
      </c>
    </row>
    <row r="515" spans="1:16" hidden="1" outlineLevel="1" x14ac:dyDescent="0.2">
      <c r="A515" s="37" t="s">
        <v>4057</v>
      </c>
      <c r="B515" s="37" t="s">
        <v>129</v>
      </c>
      <c r="C515" s="37" t="s">
        <v>33</v>
      </c>
      <c r="D515" s="37" t="s">
        <v>34</v>
      </c>
    </row>
    <row r="516" spans="1:16" hidden="1" outlineLevel="1" x14ac:dyDescent="0.2">
      <c r="A516" s="37" t="s">
        <v>4058</v>
      </c>
      <c r="B516" s="37" t="s">
        <v>131</v>
      </c>
      <c r="C516" s="37" t="s">
        <v>33</v>
      </c>
      <c r="D516" s="37" t="s">
        <v>34</v>
      </c>
    </row>
    <row r="517" spans="1:16" hidden="1" outlineLevel="1" x14ac:dyDescent="0.2">
      <c r="A517" s="37" t="s">
        <v>4059</v>
      </c>
      <c r="B517" s="37" t="s">
        <v>133</v>
      </c>
      <c r="C517" s="37" t="s">
        <v>33</v>
      </c>
      <c r="D517" s="37" t="s">
        <v>34</v>
      </c>
    </row>
    <row r="518" spans="1:16" hidden="1" outlineLevel="1" x14ac:dyDescent="0.2">
      <c r="A518" s="37" t="s">
        <v>4060</v>
      </c>
      <c r="B518" s="37" t="s">
        <v>135</v>
      </c>
      <c r="C518" s="37" t="s">
        <v>33</v>
      </c>
      <c r="D518" s="37" t="s">
        <v>34</v>
      </c>
    </row>
    <row r="519" spans="1:16" hidden="1" outlineLevel="1" x14ac:dyDescent="0.2">
      <c r="A519" s="37" t="s">
        <v>4061</v>
      </c>
      <c r="B519" s="37" t="s">
        <v>137</v>
      </c>
      <c r="C519" s="37" t="s">
        <v>33</v>
      </c>
      <c r="D519" s="37" t="s">
        <v>34</v>
      </c>
    </row>
    <row r="520" spans="1:16" hidden="1" outlineLevel="1" x14ac:dyDescent="0.2">
      <c r="A520" s="52" t="s">
        <v>4062</v>
      </c>
      <c r="B520" s="52" t="s">
        <v>139</v>
      </c>
      <c r="C520" s="52" t="s">
        <v>4063</v>
      </c>
      <c r="D520" s="52" t="s">
        <v>34</v>
      </c>
      <c r="E520" s="53">
        <f>ROUND(SUM(E521,E522,E523,E524),3)</f>
        <v>0</v>
      </c>
      <c r="F520" s="54"/>
      <c r="G520" s="53">
        <f>ROUND(SUM(G521,G522,G523,G524),3)</f>
        <v>0</v>
      </c>
      <c r="H520" s="54"/>
      <c r="I520" s="53">
        <f>ROUND(SUM(I521,I522,I523,I524),3)</f>
        <v>0</v>
      </c>
      <c r="J520" s="54"/>
      <c r="K520" s="53">
        <f>ROUND(SUM(K521,K522,K523,K524),3)</f>
        <v>0</v>
      </c>
      <c r="L520" s="54"/>
      <c r="M520" s="53">
        <f>ROUND(SUM(M521,M522,M523,M524),3)</f>
        <v>0</v>
      </c>
      <c r="N520" s="54"/>
      <c r="O520" s="53">
        <f>ROUND(SUM(O521,O522,O523,O524),3)</f>
        <v>0</v>
      </c>
      <c r="P520" s="54"/>
    </row>
    <row r="521" spans="1:16" hidden="1" outlineLevel="1" x14ac:dyDescent="0.2">
      <c r="A521" s="37" t="s">
        <v>4064</v>
      </c>
      <c r="B521" s="37" t="s">
        <v>1276</v>
      </c>
      <c r="C521" s="37" t="s">
        <v>33</v>
      </c>
      <c r="D521" s="37" t="s">
        <v>34</v>
      </c>
    </row>
    <row r="522" spans="1:16" hidden="1" outlineLevel="1" x14ac:dyDescent="0.2">
      <c r="A522" s="37" t="s">
        <v>4065</v>
      </c>
      <c r="B522" s="37" t="s">
        <v>142</v>
      </c>
      <c r="C522" s="37" t="s">
        <v>33</v>
      </c>
      <c r="D522" s="37" t="s">
        <v>34</v>
      </c>
    </row>
    <row r="523" spans="1:16" hidden="1" outlineLevel="1" x14ac:dyDescent="0.2">
      <c r="A523" s="37" t="s">
        <v>4066</v>
      </c>
      <c r="B523" s="37" t="s">
        <v>144</v>
      </c>
      <c r="C523" s="37" t="s">
        <v>33</v>
      </c>
      <c r="D523" s="37" t="s">
        <v>34</v>
      </c>
    </row>
    <row r="524" spans="1:16" hidden="1" outlineLevel="1" x14ac:dyDescent="0.2">
      <c r="A524" s="37" t="s">
        <v>4067</v>
      </c>
      <c r="B524" s="37" t="s">
        <v>146</v>
      </c>
      <c r="C524" s="37" t="s">
        <v>33</v>
      </c>
      <c r="D524" s="37" t="s">
        <v>34</v>
      </c>
    </row>
    <row r="525" spans="1:16" hidden="1" outlineLevel="1" x14ac:dyDescent="0.2">
      <c r="A525" s="52" t="s">
        <v>4068</v>
      </c>
      <c r="B525" s="52" t="s">
        <v>148</v>
      </c>
      <c r="C525" s="52" t="s">
        <v>4069</v>
      </c>
      <c r="D525" s="52" t="s">
        <v>34</v>
      </c>
      <c r="E525" s="53">
        <f>ROUND(SUM(E526,E527,E529,E528),3)</f>
        <v>0</v>
      </c>
      <c r="F525" s="54"/>
      <c r="G525" s="53">
        <f>ROUND(SUM(G526,G527,G529,G528),3)</f>
        <v>0</v>
      </c>
      <c r="H525" s="54"/>
      <c r="I525" s="53">
        <f>ROUND(SUM(I526,I527,I529,I528),3)</f>
        <v>0</v>
      </c>
      <c r="J525" s="54"/>
      <c r="K525" s="53">
        <f>ROUND(SUM(K526,K527,K529,K528),3)</f>
        <v>0</v>
      </c>
      <c r="L525" s="54"/>
      <c r="M525" s="53">
        <f>ROUND(SUM(M526,M527,M529,M528),3)</f>
        <v>0</v>
      </c>
      <c r="N525" s="54"/>
      <c r="O525" s="53">
        <f>ROUND(SUM(O526,O527,O529,O528),3)</f>
        <v>0</v>
      </c>
      <c r="P525" s="54"/>
    </row>
    <row r="526" spans="1:16" hidden="1" outlineLevel="1" x14ac:dyDescent="0.2">
      <c r="A526" s="37" t="s">
        <v>4070</v>
      </c>
      <c r="B526" s="37" t="s">
        <v>151</v>
      </c>
      <c r="C526" s="37" t="s">
        <v>33</v>
      </c>
      <c r="D526" s="37" t="s">
        <v>34</v>
      </c>
    </row>
    <row r="527" spans="1:16" hidden="1" outlineLevel="1" x14ac:dyDescent="0.2">
      <c r="A527" s="37" t="s">
        <v>4071</v>
      </c>
      <c r="B527" s="37" t="s">
        <v>153</v>
      </c>
      <c r="C527" s="37" t="s">
        <v>33</v>
      </c>
      <c r="D527" s="37" t="s">
        <v>34</v>
      </c>
    </row>
    <row r="528" spans="1:16" hidden="1" outlineLevel="1" x14ac:dyDescent="0.2">
      <c r="A528" s="37" t="s">
        <v>4072</v>
      </c>
      <c r="B528" s="37" t="s">
        <v>157</v>
      </c>
      <c r="C528" s="37" t="s">
        <v>33</v>
      </c>
      <c r="D528" s="37" t="s">
        <v>34</v>
      </c>
    </row>
    <row r="529" spans="1:16" hidden="1" outlineLevel="1" x14ac:dyDescent="0.2">
      <c r="A529" s="37" t="s">
        <v>4073</v>
      </c>
      <c r="B529" s="37" t="s">
        <v>159</v>
      </c>
      <c r="C529" s="37" t="s">
        <v>33</v>
      </c>
      <c r="D529" s="37" t="s">
        <v>34</v>
      </c>
    </row>
    <row r="530" spans="1:16" ht="16.5" collapsed="1" x14ac:dyDescent="0.3">
      <c r="A530" s="41" t="s">
        <v>4074</v>
      </c>
      <c r="B530" s="41"/>
      <c r="C530" s="41"/>
      <c r="D530" s="41" t="s">
        <v>29</v>
      </c>
      <c r="E530" s="42">
        <v>2018</v>
      </c>
      <c r="F530" s="42" t="s">
        <v>30</v>
      </c>
      <c r="G530" s="42">
        <v>2019</v>
      </c>
      <c r="H530" s="42" t="s">
        <v>30</v>
      </c>
      <c r="I530" s="42">
        <v>2020</v>
      </c>
      <c r="J530" s="42" t="s">
        <v>30</v>
      </c>
      <c r="K530" s="42">
        <v>2021</v>
      </c>
      <c r="L530" s="42" t="s">
        <v>30</v>
      </c>
      <c r="M530" s="42">
        <v>2022</v>
      </c>
      <c r="N530" s="42" t="s">
        <v>30</v>
      </c>
      <c r="O530" s="42">
        <v>2023</v>
      </c>
      <c r="P530" s="42" t="s">
        <v>30</v>
      </c>
    </row>
    <row r="531" spans="1:16" hidden="1" outlineLevel="1" x14ac:dyDescent="0.2">
      <c r="A531" s="37" t="s">
        <v>4075</v>
      </c>
      <c r="B531" s="37" t="s">
        <v>32</v>
      </c>
      <c r="C531" s="37" t="s">
        <v>33</v>
      </c>
      <c r="D531" s="37" t="s">
        <v>34</v>
      </c>
    </row>
    <row r="532" spans="1:16" hidden="1" outlineLevel="1" x14ac:dyDescent="0.2">
      <c r="A532" s="37" t="s">
        <v>4076</v>
      </c>
      <c r="B532" s="37" t="s">
        <v>38</v>
      </c>
      <c r="C532" s="37" t="s">
        <v>33</v>
      </c>
      <c r="D532" s="37" t="s">
        <v>34</v>
      </c>
    </row>
    <row r="533" spans="1:16" hidden="1" outlineLevel="1" x14ac:dyDescent="0.2">
      <c r="A533" s="37" t="s">
        <v>4077</v>
      </c>
      <c r="B533" s="37" t="s">
        <v>40</v>
      </c>
      <c r="C533" s="37" t="s">
        <v>33</v>
      </c>
      <c r="D533" s="37" t="s">
        <v>34</v>
      </c>
    </row>
    <row r="534" spans="1:16" hidden="1" outlineLevel="1" x14ac:dyDescent="0.2">
      <c r="A534" s="37" t="s">
        <v>4078</v>
      </c>
      <c r="B534" s="37" t="s">
        <v>44</v>
      </c>
      <c r="C534" s="37" t="s">
        <v>33</v>
      </c>
      <c r="D534" s="37" t="s">
        <v>34</v>
      </c>
    </row>
    <row r="535" spans="1:16" hidden="1" outlineLevel="1" x14ac:dyDescent="0.2">
      <c r="A535" s="43" t="s">
        <v>4079</v>
      </c>
      <c r="B535" s="43" t="s">
        <v>46</v>
      </c>
      <c r="C535" s="43" t="s">
        <v>4080</v>
      </c>
      <c r="D535" s="43" t="s">
        <v>34</v>
      </c>
      <c r="E535" s="44">
        <f>ROUND(SUM(E531,E532,-E533,-E534),3)</f>
        <v>0</v>
      </c>
      <c r="F535" s="45"/>
      <c r="G535" s="44">
        <f>ROUND(SUM(G531,G532,-G533,-G534),3)</f>
        <v>0</v>
      </c>
      <c r="H535" s="45"/>
      <c r="I535" s="44">
        <f>ROUND(SUM(I531,I532,-I533,-I534),3)</f>
        <v>0</v>
      </c>
      <c r="J535" s="45"/>
      <c r="K535" s="44">
        <f>ROUND(SUM(K531,K532,-K533,-K534),3)</f>
        <v>0</v>
      </c>
      <c r="L535" s="45"/>
      <c r="M535" s="44">
        <f>ROUND(SUM(M531,M532,-M533,-M534),3)</f>
        <v>0</v>
      </c>
      <c r="N535" s="45"/>
      <c r="O535" s="44">
        <f>ROUND(SUM(O531,O532,-O533,-O534),3)</f>
        <v>0</v>
      </c>
      <c r="P535" s="45"/>
    </row>
    <row r="536" spans="1:16" hidden="1" outlineLevel="1" x14ac:dyDescent="0.2">
      <c r="A536" s="49" t="s">
        <v>4081</v>
      </c>
      <c r="B536" s="49" t="s">
        <v>49</v>
      </c>
      <c r="C536" s="49" t="s">
        <v>4082</v>
      </c>
      <c r="D536" s="49" t="s">
        <v>34</v>
      </c>
      <c r="E536" s="50">
        <f>ROUND(SUM(-E1,-E537,-E550,-E561,E535,-E562),3)</f>
        <v>0</v>
      </c>
      <c r="F536" s="51"/>
      <c r="G536" s="50">
        <f>ROUND(SUM(-G1,-G537,-G550,-G561,G535,-G562),3)</f>
        <v>0</v>
      </c>
      <c r="H536" s="51"/>
      <c r="I536" s="50">
        <f>ROUND(SUM(-I1,-I537,-I550,-I561,I535,-I562),3)</f>
        <v>0</v>
      </c>
      <c r="J536" s="51"/>
      <c r="K536" s="50">
        <f>ROUND(SUM(-K1,-K537,-K550,-K561,K535,-K562),3)</f>
        <v>0</v>
      </c>
      <c r="L536" s="51"/>
      <c r="M536" s="50">
        <f>ROUND(SUM(-M1,-M537,-M550,-M561,M535,-M562),3)</f>
        <v>0</v>
      </c>
      <c r="N536" s="51"/>
      <c r="O536" s="50">
        <f>ROUND(SUM(-O1,-O537,-O550,-O561,O535,-O562),3)</f>
        <v>0</v>
      </c>
      <c r="P536" s="51"/>
    </row>
    <row r="537" spans="1:16" hidden="1" outlineLevel="1" x14ac:dyDescent="0.2">
      <c r="A537" s="49" t="s">
        <v>4083</v>
      </c>
      <c r="B537" s="49" t="s">
        <v>52</v>
      </c>
      <c r="C537" s="49" t="s">
        <v>4084</v>
      </c>
      <c r="D537" s="49" t="s">
        <v>34</v>
      </c>
      <c r="E537" s="50">
        <f>ROUND(SUM(E545,E546,E547,E1,E548,E538,E549),3)</f>
        <v>0</v>
      </c>
      <c r="F537" s="51"/>
      <c r="G537" s="50">
        <f>ROUND(SUM(G545,G546,G547,G1,G548,G538,G549),3)</f>
        <v>0</v>
      </c>
      <c r="H537" s="51"/>
      <c r="I537" s="50">
        <f>ROUND(SUM(I545,I546,I547,I1,I548,I538,I549),3)</f>
        <v>0</v>
      </c>
      <c r="J537" s="51"/>
      <c r="K537" s="50">
        <f>ROUND(SUM(K545,K546,K547,K1,K548,K538,K549),3)</f>
        <v>0</v>
      </c>
      <c r="L537" s="51"/>
      <c r="M537" s="50">
        <f>ROUND(SUM(M545,M546,M547,M1,M548,M538,M549),3)</f>
        <v>0</v>
      </c>
      <c r="N537" s="51"/>
      <c r="O537" s="50">
        <f>ROUND(SUM(O545,O546,O547,O1,O548,O538,O549),3)</f>
        <v>0</v>
      </c>
      <c r="P537" s="51"/>
    </row>
    <row r="538" spans="1:16" hidden="1" outlineLevel="1" x14ac:dyDescent="0.2">
      <c r="A538" s="52" t="s">
        <v>4085</v>
      </c>
      <c r="B538" s="52" t="s">
        <v>55</v>
      </c>
      <c r="C538" s="52" t="s">
        <v>33</v>
      </c>
      <c r="D538" s="52" t="s">
        <v>34</v>
      </c>
      <c r="E538" s="53">
        <f>ROUND(SUM(E539,E540,E541,E542,E543,E544),3)</f>
        <v>0</v>
      </c>
      <c r="F538" s="54"/>
      <c r="G538" s="53">
        <f>ROUND(SUM(G539,G540,G541,G542,G543,G544),3)</f>
        <v>0</v>
      </c>
      <c r="H538" s="54"/>
      <c r="I538" s="53">
        <f>ROUND(SUM(I539,I540,I541,I542,I543,I544),3)</f>
        <v>0</v>
      </c>
      <c r="J538" s="54"/>
      <c r="K538" s="53">
        <f>ROUND(SUM(K539,K540,K541,K542,K543,K544),3)</f>
        <v>0</v>
      </c>
      <c r="L538" s="54"/>
      <c r="M538" s="53">
        <f>ROUND(SUM(M539,M540,M541,M542,M543,M544),3)</f>
        <v>0</v>
      </c>
      <c r="N538" s="54"/>
      <c r="O538" s="53">
        <f>ROUND(SUM(O539,O540,O541,O542,O543,O544),3)</f>
        <v>0</v>
      </c>
      <c r="P538" s="54"/>
    </row>
    <row r="539" spans="1:16" hidden="1" outlineLevel="1" x14ac:dyDescent="0.2">
      <c r="A539" s="37" t="s">
        <v>4086</v>
      </c>
      <c r="B539" s="37" t="s">
        <v>57</v>
      </c>
      <c r="C539" s="37" t="s">
        <v>33</v>
      </c>
      <c r="D539" s="37" t="s">
        <v>34</v>
      </c>
    </row>
    <row r="540" spans="1:16" hidden="1" outlineLevel="1" x14ac:dyDescent="0.2">
      <c r="A540" s="37" t="s">
        <v>4087</v>
      </c>
      <c r="B540" s="37" t="s">
        <v>59</v>
      </c>
      <c r="C540" s="37" t="s">
        <v>33</v>
      </c>
      <c r="D540" s="37" t="s">
        <v>34</v>
      </c>
    </row>
    <row r="541" spans="1:16" hidden="1" outlineLevel="1" x14ac:dyDescent="0.2">
      <c r="A541" s="37" t="s">
        <v>4088</v>
      </c>
      <c r="B541" s="37" t="s">
        <v>61</v>
      </c>
      <c r="C541" s="37" t="s">
        <v>33</v>
      </c>
      <c r="D541" s="37" t="s">
        <v>34</v>
      </c>
    </row>
    <row r="542" spans="1:16" hidden="1" outlineLevel="1" x14ac:dyDescent="0.2">
      <c r="A542" s="37" t="s">
        <v>4089</v>
      </c>
      <c r="B542" s="37" t="s">
        <v>63</v>
      </c>
      <c r="C542" s="37" t="s">
        <v>33</v>
      </c>
      <c r="D542" s="37" t="s">
        <v>34</v>
      </c>
    </row>
    <row r="543" spans="1:16" hidden="1" outlineLevel="1" x14ac:dyDescent="0.2">
      <c r="A543" s="37" t="s">
        <v>4090</v>
      </c>
      <c r="B543" s="37" t="s">
        <v>65</v>
      </c>
      <c r="C543" s="37" t="s">
        <v>33</v>
      </c>
      <c r="D543" s="37" t="s">
        <v>34</v>
      </c>
    </row>
    <row r="544" spans="1:16" hidden="1" outlineLevel="1" x14ac:dyDescent="0.2">
      <c r="A544" s="37" t="s">
        <v>4091</v>
      </c>
      <c r="B544" s="37" t="s">
        <v>67</v>
      </c>
      <c r="C544" s="37" t="s">
        <v>33</v>
      </c>
      <c r="D544" s="37" t="s">
        <v>34</v>
      </c>
    </row>
    <row r="545" spans="1:16" hidden="1" outlineLevel="1" x14ac:dyDescent="0.2">
      <c r="A545" s="37" t="s">
        <v>4092</v>
      </c>
      <c r="B545" s="37" t="s">
        <v>71</v>
      </c>
      <c r="C545" s="37" t="s">
        <v>33</v>
      </c>
      <c r="D545" s="37" t="s">
        <v>34</v>
      </c>
    </row>
    <row r="546" spans="1:16" hidden="1" outlineLevel="1" x14ac:dyDescent="0.2">
      <c r="A546" s="37" t="s">
        <v>4093</v>
      </c>
      <c r="B546" s="37" t="s">
        <v>73</v>
      </c>
      <c r="C546" s="37" t="s">
        <v>33</v>
      </c>
      <c r="D546" s="37" t="s">
        <v>34</v>
      </c>
    </row>
    <row r="547" spans="1:16" hidden="1" outlineLevel="1" x14ac:dyDescent="0.2">
      <c r="A547" s="37" t="s">
        <v>4094</v>
      </c>
      <c r="B547" s="37" t="s">
        <v>75</v>
      </c>
      <c r="C547" s="37" t="s">
        <v>33</v>
      </c>
      <c r="D547" s="37" t="s">
        <v>34</v>
      </c>
    </row>
    <row r="548" spans="1:16" hidden="1" outlineLevel="1" x14ac:dyDescent="0.2">
      <c r="A548" s="37" t="s">
        <v>4095</v>
      </c>
      <c r="B548" s="37" t="s">
        <v>90</v>
      </c>
      <c r="C548" s="37" t="s">
        <v>33</v>
      </c>
      <c r="D548" s="37" t="s">
        <v>34</v>
      </c>
    </row>
    <row r="549" spans="1:16" hidden="1" outlineLevel="1" x14ac:dyDescent="0.2">
      <c r="A549" s="37" t="s">
        <v>4096</v>
      </c>
      <c r="B549" s="37" t="s">
        <v>79</v>
      </c>
      <c r="C549" s="37" t="s">
        <v>33</v>
      </c>
      <c r="D549" s="37" t="s">
        <v>34</v>
      </c>
    </row>
    <row r="550" spans="1:16" hidden="1" outlineLevel="1" x14ac:dyDescent="0.2">
      <c r="A550" s="52" t="s">
        <v>4097</v>
      </c>
      <c r="B550" s="52" t="s">
        <v>81</v>
      </c>
      <c r="C550" s="52" t="s">
        <v>4098</v>
      </c>
      <c r="D550" s="52" t="s">
        <v>34</v>
      </c>
      <c r="E550" s="53">
        <f>ROUND(SUM(E551,E552,E553,E554,E555,E556,E557,E558,E560,E559),3)</f>
        <v>0</v>
      </c>
      <c r="F550" s="54"/>
      <c r="G550" s="53">
        <f>ROUND(SUM(G551,G552,G553,G554,G555,G556,G557,G558,G560,G559),3)</f>
        <v>0</v>
      </c>
      <c r="H550" s="54"/>
      <c r="I550" s="53">
        <f>ROUND(SUM(I551,I552,I553,I554,I555,I556,I557,I558,I560,I559),3)</f>
        <v>0</v>
      </c>
      <c r="J550" s="54"/>
      <c r="K550" s="53">
        <f>ROUND(SUM(K551,K552,K553,K554,K555,K556,K557,K558,K560,K559),3)</f>
        <v>0</v>
      </c>
      <c r="L550" s="54"/>
      <c r="M550" s="53">
        <f>ROUND(SUM(M551,M552,M553,M554,M555,M556,M557,M558,M560,M559),3)</f>
        <v>0</v>
      </c>
      <c r="N550" s="54"/>
      <c r="O550" s="53">
        <f>ROUND(SUM(O551,O552,O553,O554,O555,O556,O557,O558,O560,O559),3)</f>
        <v>0</v>
      </c>
      <c r="P550" s="54"/>
    </row>
    <row r="551" spans="1:16" hidden="1" outlineLevel="1" x14ac:dyDescent="0.2">
      <c r="A551" s="37" t="s">
        <v>4099</v>
      </c>
      <c r="B551" s="37" t="s">
        <v>84</v>
      </c>
      <c r="C551" s="37" t="s">
        <v>33</v>
      </c>
      <c r="D551" s="37" t="s">
        <v>34</v>
      </c>
    </row>
    <row r="552" spans="1:16" hidden="1" outlineLevel="1" x14ac:dyDescent="0.2">
      <c r="A552" s="37" t="s">
        <v>4100</v>
      </c>
      <c r="B552" s="37" t="s">
        <v>3166</v>
      </c>
      <c r="C552" s="37" t="s">
        <v>33</v>
      </c>
      <c r="D552" s="37" t="s">
        <v>34</v>
      </c>
    </row>
    <row r="553" spans="1:16" hidden="1" outlineLevel="1" x14ac:dyDescent="0.2">
      <c r="A553" s="37" t="s">
        <v>4101</v>
      </c>
      <c r="B553" s="37" t="s">
        <v>69</v>
      </c>
      <c r="C553" s="37" t="s">
        <v>33</v>
      </c>
      <c r="D553" s="37" t="s">
        <v>34</v>
      </c>
    </row>
    <row r="554" spans="1:16" hidden="1" outlineLevel="1" x14ac:dyDescent="0.2">
      <c r="A554" s="37" t="s">
        <v>4102</v>
      </c>
      <c r="B554" s="37" t="s">
        <v>71</v>
      </c>
      <c r="C554" s="37" t="s">
        <v>33</v>
      </c>
      <c r="D554" s="37" t="s">
        <v>34</v>
      </c>
    </row>
    <row r="555" spans="1:16" hidden="1" outlineLevel="1" x14ac:dyDescent="0.2">
      <c r="A555" s="37" t="s">
        <v>4103</v>
      </c>
      <c r="B555" s="37" t="s">
        <v>73</v>
      </c>
      <c r="C555" s="37" t="s">
        <v>33</v>
      </c>
      <c r="D555" s="37" t="s">
        <v>34</v>
      </c>
    </row>
    <row r="556" spans="1:16" hidden="1" outlineLevel="1" x14ac:dyDescent="0.2">
      <c r="A556" s="37" t="s">
        <v>4104</v>
      </c>
      <c r="B556" s="37" t="s">
        <v>75</v>
      </c>
      <c r="C556" s="37" t="s">
        <v>33</v>
      </c>
      <c r="D556" s="37" t="s">
        <v>34</v>
      </c>
    </row>
    <row r="557" spans="1:16" hidden="1" outlineLevel="1" x14ac:dyDescent="0.2">
      <c r="A557" s="37" t="s">
        <v>4105</v>
      </c>
      <c r="B557" s="37" t="s">
        <v>90</v>
      </c>
      <c r="C557" s="37" t="s">
        <v>33</v>
      </c>
      <c r="D557" s="37" t="s">
        <v>34</v>
      </c>
    </row>
    <row r="558" spans="1:16" hidden="1" outlineLevel="1" x14ac:dyDescent="0.2">
      <c r="A558" s="37" t="s">
        <v>4106</v>
      </c>
      <c r="B558" s="37" t="s">
        <v>92</v>
      </c>
      <c r="C558" s="37" t="s">
        <v>33</v>
      </c>
      <c r="D558" s="37" t="s">
        <v>34</v>
      </c>
    </row>
    <row r="559" spans="1:16" hidden="1" outlineLevel="1" x14ac:dyDescent="0.2">
      <c r="A559" s="37" t="s">
        <v>4107</v>
      </c>
      <c r="B559" s="37" t="s">
        <v>3177</v>
      </c>
      <c r="C559" s="37" t="s">
        <v>33</v>
      </c>
      <c r="D559" s="37" t="s">
        <v>34</v>
      </c>
    </row>
    <row r="560" spans="1:16" hidden="1" outlineLevel="1" x14ac:dyDescent="0.2">
      <c r="A560" s="37" t="s">
        <v>4108</v>
      </c>
      <c r="B560" s="37" t="s">
        <v>96</v>
      </c>
      <c r="C560" s="37" t="s">
        <v>33</v>
      </c>
      <c r="D560" s="37" t="s">
        <v>34</v>
      </c>
    </row>
    <row r="561" spans="1:16" hidden="1" outlineLevel="1" x14ac:dyDescent="0.2">
      <c r="A561" s="37" t="s">
        <v>4109</v>
      </c>
      <c r="B561" s="37" t="s">
        <v>98</v>
      </c>
      <c r="C561" s="37" t="s">
        <v>33</v>
      </c>
      <c r="D561" s="37" t="s">
        <v>34</v>
      </c>
    </row>
    <row r="562" spans="1:16" hidden="1" outlineLevel="1" x14ac:dyDescent="0.2">
      <c r="A562" s="43" t="s">
        <v>4110</v>
      </c>
      <c r="B562" s="43" t="s">
        <v>100</v>
      </c>
      <c r="C562" s="43" t="s">
        <v>4111</v>
      </c>
      <c r="D562" s="43" t="s">
        <v>34</v>
      </c>
      <c r="E562" s="44">
        <f>ROUND(SUM(E564,E579,E584),3)</f>
        <v>0</v>
      </c>
      <c r="F562" s="45"/>
      <c r="G562" s="44">
        <f>ROUND(SUM(G564,G579,G584),3)</f>
        <v>0</v>
      </c>
      <c r="H562" s="45"/>
      <c r="I562" s="44">
        <f>ROUND(SUM(I564,I579,I584),3)</f>
        <v>0</v>
      </c>
      <c r="J562" s="45"/>
      <c r="K562" s="44">
        <f>ROUND(SUM(K564,K579,K584),3)</f>
        <v>0</v>
      </c>
      <c r="L562" s="45"/>
      <c r="M562" s="44">
        <f>ROUND(SUM(M564,M579,M584),3)</f>
        <v>0</v>
      </c>
      <c r="N562" s="45"/>
      <c r="O562" s="44">
        <f>ROUND(SUM(O564,O579,O584),3)</f>
        <v>0</v>
      </c>
      <c r="P562" s="45"/>
    </row>
    <row r="563" spans="1:16" hidden="1" outlineLevel="1" x14ac:dyDescent="0.2">
      <c r="A563" s="49" t="s">
        <v>4112</v>
      </c>
      <c r="B563" s="49" t="s">
        <v>105</v>
      </c>
      <c r="C563" s="49" t="s">
        <v>4111</v>
      </c>
      <c r="D563" s="49" t="s">
        <v>34</v>
      </c>
      <c r="E563" s="50">
        <f>ROUND(SUM(E564,E579,E584),3)</f>
        <v>0</v>
      </c>
      <c r="F563" s="51"/>
      <c r="G563" s="50">
        <f>ROUND(SUM(G564,G579,G584),3)</f>
        <v>0</v>
      </c>
      <c r="H563" s="51"/>
      <c r="I563" s="50">
        <f>ROUND(SUM(I564,I579,I584),3)</f>
        <v>0</v>
      </c>
      <c r="J563" s="51"/>
      <c r="K563" s="50">
        <f>ROUND(SUM(K564,K579,K584),3)</f>
        <v>0</v>
      </c>
      <c r="L563" s="51"/>
      <c r="M563" s="50">
        <f>ROUND(SUM(M564,M579,M584),3)</f>
        <v>0</v>
      </c>
      <c r="N563" s="51"/>
      <c r="O563" s="50">
        <f>ROUND(SUM(O564,O579,O584),3)</f>
        <v>0</v>
      </c>
      <c r="P563" s="51"/>
    </row>
    <row r="564" spans="1:16" hidden="1" outlineLevel="1" x14ac:dyDescent="0.2">
      <c r="A564" s="52" t="s">
        <v>4113</v>
      </c>
      <c r="B564" s="52" t="s">
        <v>108</v>
      </c>
      <c r="C564" s="52" t="s">
        <v>4114</v>
      </c>
      <c r="D564" s="52" t="s">
        <v>34</v>
      </c>
      <c r="E564" s="53">
        <f>ROUND(SUM(E565,E566,E567),3)</f>
        <v>0</v>
      </c>
      <c r="F564" s="54"/>
      <c r="G564" s="53">
        <f>ROUND(SUM(G565,G566,G567),3)</f>
        <v>0</v>
      </c>
      <c r="H564" s="54"/>
      <c r="I564" s="53">
        <f>ROUND(SUM(I565,I566,I567),3)</f>
        <v>0</v>
      </c>
      <c r="J564" s="54"/>
      <c r="K564" s="53">
        <f>ROUND(SUM(K565,K566,K567),3)</f>
        <v>0</v>
      </c>
      <c r="L564" s="54"/>
      <c r="M564" s="53">
        <f>ROUND(SUM(M565,M566,M567),3)</f>
        <v>0</v>
      </c>
      <c r="N564" s="54"/>
      <c r="O564" s="53">
        <f>ROUND(SUM(O565,O566,O567),3)</f>
        <v>0</v>
      </c>
      <c r="P564" s="54"/>
    </row>
    <row r="565" spans="1:16" hidden="1" outlineLevel="1" x14ac:dyDescent="0.2">
      <c r="A565" s="37" t="s">
        <v>4115</v>
      </c>
      <c r="B565" s="37" t="s">
        <v>111</v>
      </c>
      <c r="C565" s="37" t="s">
        <v>33</v>
      </c>
      <c r="D565" s="37" t="s">
        <v>34</v>
      </c>
    </row>
    <row r="566" spans="1:16" hidden="1" outlineLevel="1" x14ac:dyDescent="0.2">
      <c r="A566" s="37" t="s">
        <v>4116</v>
      </c>
      <c r="B566" s="37" t="s">
        <v>113</v>
      </c>
      <c r="C566" s="37" t="s">
        <v>33</v>
      </c>
      <c r="D566" s="37" t="s">
        <v>34</v>
      </c>
    </row>
    <row r="567" spans="1:16" hidden="1" outlineLevel="1" x14ac:dyDescent="0.2">
      <c r="A567" s="52" t="s">
        <v>4117</v>
      </c>
      <c r="B567" s="52" t="s">
        <v>115</v>
      </c>
      <c r="C567" s="52" t="s">
        <v>33</v>
      </c>
      <c r="D567" s="52" t="s">
        <v>34</v>
      </c>
      <c r="E567" s="53">
        <f>ROUND(SUM(E568,E569,E570,E571,E572,E573,E574,E575,E576,E577,E578),3)</f>
        <v>0</v>
      </c>
      <c r="F567" s="54"/>
      <c r="G567" s="53">
        <f>ROUND(SUM(G568,G569,G570,G571,G572,G573,G574,G575,G576,G577,G578),3)</f>
        <v>0</v>
      </c>
      <c r="H567" s="54"/>
      <c r="I567" s="53">
        <f>ROUND(SUM(I568,I569,I570,I571,I572,I573,I574,I575,I576,I577,I578),3)</f>
        <v>0</v>
      </c>
      <c r="J567" s="54"/>
      <c r="K567" s="53">
        <f>ROUND(SUM(K568,K569,K570,K571,K572,K573,K574,K575,K576,K577,K578),3)</f>
        <v>0</v>
      </c>
      <c r="L567" s="54"/>
      <c r="M567" s="53">
        <f>ROUND(SUM(M568,M569,M570,M571,M572,M573,M574,M575,M576,M577,M578),3)</f>
        <v>0</v>
      </c>
      <c r="N567" s="54"/>
      <c r="O567" s="53">
        <f>ROUND(SUM(O568,O569,O570,O571,O572,O573,O574,O575,O576,O577,O578),3)</f>
        <v>0</v>
      </c>
      <c r="P567" s="54"/>
    </row>
    <row r="568" spans="1:16" hidden="1" outlineLevel="1" x14ac:dyDescent="0.2">
      <c r="A568" s="37" t="s">
        <v>4118</v>
      </c>
      <c r="B568" s="37" t="s">
        <v>117</v>
      </c>
      <c r="C568" s="37" t="s">
        <v>33</v>
      </c>
      <c r="D568" s="37" t="s">
        <v>34</v>
      </c>
    </row>
    <row r="569" spans="1:16" hidden="1" outlineLevel="1" x14ac:dyDescent="0.2">
      <c r="A569" s="37" t="s">
        <v>4119</v>
      </c>
      <c r="B569" s="37" t="s">
        <v>119</v>
      </c>
      <c r="C569" s="37" t="s">
        <v>33</v>
      </c>
      <c r="D569" s="37" t="s">
        <v>34</v>
      </c>
    </row>
    <row r="570" spans="1:16" hidden="1" outlineLevel="1" x14ac:dyDescent="0.2">
      <c r="A570" s="37" t="s">
        <v>4120</v>
      </c>
      <c r="B570" s="37" t="s">
        <v>121</v>
      </c>
      <c r="C570" s="37" t="s">
        <v>33</v>
      </c>
      <c r="D570" s="37" t="s">
        <v>34</v>
      </c>
    </row>
    <row r="571" spans="1:16" hidden="1" outlineLevel="1" x14ac:dyDescent="0.2">
      <c r="A571" s="37" t="s">
        <v>4121</v>
      </c>
      <c r="B571" s="37" t="s">
        <v>123</v>
      </c>
      <c r="C571" s="37" t="s">
        <v>33</v>
      </c>
      <c r="D571" s="37" t="s">
        <v>34</v>
      </c>
    </row>
    <row r="572" spans="1:16" hidden="1" outlineLevel="1" x14ac:dyDescent="0.2">
      <c r="A572" s="37" t="s">
        <v>4122</v>
      </c>
      <c r="B572" s="37" t="s">
        <v>125</v>
      </c>
      <c r="C572" s="37" t="s">
        <v>33</v>
      </c>
      <c r="D572" s="37" t="s">
        <v>34</v>
      </c>
    </row>
    <row r="573" spans="1:16" hidden="1" outlineLevel="1" x14ac:dyDescent="0.2">
      <c r="A573" s="37" t="s">
        <v>4123</v>
      </c>
      <c r="B573" s="37" t="s">
        <v>127</v>
      </c>
      <c r="C573" s="37" t="s">
        <v>33</v>
      </c>
      <c r="D573" s="37" t="s">
        <v>34</v>
      </c>
    </row>
    <row r="574" spans="1:16" hidden="1" outlineLevel="1" x14ac:dyDescent="0.2">
      <c r="A574" s="37" t="s">
        <v>4124</v>
      </c>
      <c r="B574" s="37" t="s">
        <v>129</v>
      </c>
      <c r="C574" s="37" t="s">
        <v>33</v>
      </c>
      <c r="D574" s="37" t="s">
        <v>34</v>
      </c>
    </row>
    <row r="575" spans="1:16" hidden="1" outlineLevel="1" x14ac:dyDescent="0.2">
      <c r="A575" s="37" t="s">
        <v>4125</v>
      </c>
      <c r="B575" s="37" t="s">
        <v>131</v>
      </c>
      <c r="C575" s="37" t="s">
        <v>33</v>
      </c>
      <c r="D575" s="37" t="s">
        <v>34</v>
      </c>
    </row>
    <row r="576" spans="1:16" hidden="1" outlineLevel="1" x14ac:dyDescent="0.2">
      <c r="A576" s="37" t="s">
        <v>4126</v>
      </c>
      <c r="B576" s="37" t="s">
        <v>133</v>
      </c>
      <c r="C576" s="37" t="s">
        <v>33</v>
      </c>
      <c r="D576" s="37" t="s">
        <v>34</v>
      </c>
    </row>
    <row r="577" spans="1:16" hidden="1" outlineLevel="1" x14ac:dyDescent="0.2">
      <c r="A577" s="37" t="s">
        <v>4127</v>
      </c>
      <c r="B577" s="37" t="s">
        <v>135</v>
      </c>
      <c r="C577" s="37" t="s">
        <v>33</v>
      </c>
      <c r="D577" s="37" t="s">
        <v>34</v>
      </c>
    </row>
    <row r="578" spans="1:16" hidden="1" outlineLevel="1" x14ac:dyDescent="0.2">
      <c r="A578" s="37" t="s">
        <v>4128</v>
      </c>
      <c r="B578" s="37" t="s">
        <v>137</v>
      </c>
      <c r="C578" s="37" t="s">
        <v>33</v>
      </c>
      <c r="D578" s="37" t="s">
        <v>34</v>
      </c>
    </row>
    <row r="579" spans="1:16" hidden="1" outlineLevel="1" x14ac:dyDescent="0.2">
      <c r="A579" s="52" t="s">
        <v>4129</v>
      </c>
      <c r="B579" s="52" t="s">
        <v>139</v>
      </c>
      <c r="C579" s="52" t="s">
        <v>4130</v>
      </c>
      <c r="D579" s="52" t="s">
        <v>34</v>
      </c>
      <c r="E579" s="53">
        <f>ROUND(SUM(E580,E581,E582,E583),3)</f>
        <v>0</v>
      </c>
      <c r="F579" s="54"/>
      <c r="G579" s="53">
        <f>ROUND(SUM(G580,G581,G582,G583),3)</f>
        <v>0</v>
      </c>
      <c r="H579" s="54"/>
      <c r="I579" s="53">
        <f>ROUND(SUM(I580,I581,I582,I583),3)</f>
        <v>0</v>
      </c>
      <c r="J579" s="54"/>
      <c r="K579" s="53">
        <f>ROUND(SUM(K580,K581,K582,K583),3)</f>
        <v>0</v>
      </c>
      <c r="L579" s="54"/>
      <c r="M579" s="53">
        <f>ROUND(SUM(M580,M581,M582,M583),3)</f>
        <v>0</v>
      </c>
      <c r="N579" s="54"/>
      <c r="O579" s="53">
        <f>ROUND(SUM(O580,O581,O582,O583),3)</f>
        <v>0</v>
      </c>
      <c r="P579" s="54"/>
    </row>
    <row r="580" spans="1:16" hidden="1" outlineLevel="1" x14ac:dyDescent="0.2">
      <c r="A580" s="37" t="s">
        <v>4131</v>
      </c>
      <c r="B580" s="37" t="s">
        <v>1276</v>
      </c>
      <c r="C580" s="37" t="s">
        <v>33</v>
      </c>
      <c r="D580" s="37" t="s">
        <v>34</v>
      </c>
    </row>
    <row r="581" spans="1:16" hidden="1" outlineLevel="1" x14ac:dyDescent="0.2">
      <c r="A581" s="37" t="s">
        <v>4132</v>
      </c>
      <c r="B581" s="37" t="s">
        <v>142</v>
      </c>
      <c r="C581" s="37" t="s">
        <v>33</v>
      </c>
      <c r="D581" s="37" t="s">
        <v>34</v>
      </c>
    </row>
    <row r="582" spans="1:16" hidden="1" outlineLevel="1" x14ac:dyDescent="0.2">
      <c r="A582" s="37" t="s">
        <v>4133</v>
      </c>
      <c r="B582" s="37" t="s">
        <v>144</v>
      </c>
      <c r="C582" s="37" t="s">
        <v>33</v>
      </c>
      <c r="D582" s="37" t="s">
        <v>34</v>
      </c>
    </row>
    <row r="583" spans="1:16" hidden="1" outlineLevel="1" x14ac:dyDescent="0.2">
      <c r="A583" s="37" t="s">
        <v>4134</v>
      </c>
      <c r="B583" s="37" t="s">
        <v>146</v>
      </c>
      <c r="C583" s="37" t="s">
        <v>33</v>
      </c>
      <c r="D583" s="37" t="s">
        <v>34</v>
      </c>
    </row>
    <row r="584" spans="1:16" hidden="1" outlineLevel="1" x14ac:dyDescent="0.2">
      <c r="A584" s="52" t="s">
        <v>4135</v>
      </c>
      <c r="B584" s="52" t="s">
        <v>148</v>
      </c>
      <c r="C584" s="52" t="s">
        <v>4136</v>
      </c>
      <c r="D584" s="52" t="s">
        <v>34</v>
      </c>
      <c r="E584" s="53">
        <f>ROUND(SUM(E585,E586,E588,E587),3)</f>
        <v>0</v>
      </c>
      <c r="F584" s="54"/>
      <c r="G584" s="53">
        <f>ROUND(SUM(G585,G586,G588,G587),3)</f>
        <v>0</v>
      </c>
      <c r="H584" s="54"/>
      <c r="I584" s="53">
        <f>ROUND(SUM(I585,I586,I588,I587),3)</f>
        <v>0</v>
      </c>
      <c r="J584" s="54"/>
      <c r="K584" s="53">
        <f>ROUND(SUM(K585,K586,K588,K587),3)</f>
        <v>0</v>
      </c>
      <c r="L584" s="54"/>
      <c r="M584" s="53">
        <f>ROUND(SUM(M585,M586,M588,M587),3)</f>
        <v>0</v>
      </c>
      <c r="N584" s="54"/>
      <c r="O584" s="53">
        <f>ROUND(SUM(O585,O586,O588,O587),3)</f>
        <v>0</v>
      </c>
      <c r="P584" s="54"/>
    </row>
    <row r="585" spans="1:16" hidden="1" outlineLevel="1" x14ac:dyDescent="0.2">
      <c r="A585" s="37" t="s">
        <v>4137</v>
      </c>
      <c r="B585" s="37" t="s">
        <v>151</v>
      </c>
      <c r="C585" s="37" t="s">
        <v>33</v>
      </c>
      <c r="D585" s="37" t="s">
        <v>34</v>
      </c>
    </row>
    <row r="586" spans="1:16" hidden="1" outlineLevel="1" x14ac:dyDescent="0.2">
      <c r="A586" s="37" t="s">
        <v>4138</v>
      </c>
      <c r="B586" s="37" t="s">
        <v>153</v>
      </c>
      <c r="C586" s="37" t="s">
        <v>33</v>
      </c>
      <c r="D586" s="37" t="s">
        <v>34</v>
      </c>
    </row>
    <row r="587" spans="1:16" hidden="1" outlineLevel="1" x14ac:dyDescent="0.2">
      <c r="A587" s="37" t="s">
        <v>4139</v>
      </c>
      <c r="B587" s="37" t="s">
        <v>157</v>
      </c>
      <c r="C587" s="37" t="s">
        <v>33</v>
      </c>
      <c r="D587" s="37" t="s">
        <v>34</v>
      </c>
    </row>
    <row r="588" spans="1:16" hidden="1" outlineLevel="1" x14ac:dyDescent="0.2">
      <c r="A588" s="37" t="s">
        <v>4140</v>
      </c>
      <c r="B588" s="37" t="s">
        <v>159</v>
      </c>
      <c r="C588" s="37" t="s">
        <v>33</v>
      </c>
      <c r="D588" s="37" t="s">
        <v>34</v>
      </c>
    </row>
    <row r="589" spans="1:16" ht="16.5" collapsed="1" x14ac:dyDescent="0.3">
      <c r="A589" s="41" t="s">
        <v>4141</v>
      </c>
      <c r="B589" s="41"/>
      <c r="C589" s="41"/>
      <c r="D589" s="41" t="s">
        <v>29</v>
      </c>
      <c r="E589" s="42">
        <v>2018</v>
      </c>
      <c r="F589" s="42" t="s">
        <v>30</v>
      </c>
      <c r="G589" s="42">
        <v>2019</v>
      </c>
      <c r="H589" s="42" t="s">
        <v>30</v>
      </c>
      <c r="I589" s="42">
        <v>2020</v>
      </c>
      <c r="J589" s="42" t="s">
        <v>30</v>
      </c>
      <c r="K589" s="42">
        <v>2021</v>
      </c>
      <c r="L589" s="42" t="s">
        <v>30</v>
      </c>
      <c r="M589" s="42">
        <v>2022</v>
      </c>
      <c r="N589" s="42" t="s">
        <v>30</v>
      </c>
      <c r="O589" s="42">
        <v>2023</v>
      </c>
      <c r="P589" s="42" t="s">
        <v>30</v>
      </c>
    </row>
    <row r="590" spans="1:16" hidden="1" outlineLevel="1" x14ac:dyDescent="0.2">
      <c r="A590" s="37" t="s">
        <v>4142</v>
      </c>
      <c r="B590" s="37" t="s">
        <v>32</v>
      </c>
      <c r="C590" s="37" t="s">
        <v>33</v>
      </c>
      <c r="D590" s="37" t="s">
        <v>2649</v>
      </c>
    </row>
    <row r="591" spans="1:16" hidden="1" outlineLevel="1" x14ac:dyDescent="0.2">
      <c r="A591" s="37" t="s">
        <v>4143</v>
      </c>
      <c r="B591" s="37" t="s">
        <v>38</v>
      </c>
      <c r="C591" s="37" t="s">
        <v>33</v>
      </c>
      <c r="D591" s="37" t="s">
        <v>2649</v>
      </c>
    </row>
    <row r="592" spans="1:16" hidden="1" outlineLevel="1" x14ac:dyDescent="0.2">
      <c r="A592" s="37" t="s">
        <v>4144</v>
      </c>
      <c r="B592" s="37" t="s">
        <v>40</v>
      </c>
      <c r="C592" s="37" t="s">
        <v>33</v>
      </c>
      <c r="D592" s="37" t="s">
        <v>2649</v>
      </c>
    </row>
    <row r="593" spans="1:16" hidden="1" outlineLevel="1" x14ac:dyDescent="0.2">
      <c r="A593" s="37" t="s">
        <v>4145</v>
      </c>
      <c r="B593" s="37" t="s">
        <v>44</v>
      </c>
      <c r="C593" s="37" t="s">
        <v>33</v>
      </c>
      <c r="D593" s="37" t="s">
        <v>2649</v>
      </c>
    </row>
    <row r="594" spans="1:16" hidden="1" outlineLevel="1" x14ac:dyDescent="0.2">
      <c r="A594" s="43" t="s">
        <v>4146</v>
      </c>
      <c r="B594" s="43" t="s">
        <v>46</v>
      </c>
      <c r="C594" s="43" t="s">
        <v>4147</v>
      </c>
      <c r="D594" s="43" t="s">
        <v>2649</v>
      </c>
      <c r="E594" s="44">
        <f>ROUND(SUM(E590,E591,-E592,-E593),3)</f>
        <v>0</v>
      </c>
      <c r="F594" s="45"/>
      <c r="G594" s="44">
        <f>ROUND(SUM(G590,G591,-G592,-G593),3)</f>
        <v>0</v>
      </c>
      <c r="H594" s="45"/>
      <c r="I594" s="44">
        <f>ROUND(SUM(I590,I591,-I592,-I593),3)</f>
        <v>0</v>
      </c>
      <c r="J594" s="45"/>
      <c r="K594" s="44">
        <f>ROUND(SUM(K590,K591,-K592,-K593),3)</f>
        <v>0</v>
      </c>
      <c r="L594" s="45"/>
      <c r="M594" s="44">
        <f>ROUND(SUM(M590,M591,-M592,-M593),3)</f>
        <v>0</v>
      </c>
      <c r="N594" s="45"/>
      <c r="O594" s="44">
        <f>ROUND(SUM(O590,O591,-O592,-O593),3)</f>
        <v>0</v>
      </c>
      <c r="P594" s="45"/>
    </row>
    <row r="595" spans="1:16" hidden="1" outlineLevel="1" x14ac:dyDescent="0.2">
      <c r="A595" s="49" t="s">
        <v>4148</v>
      </c>
      <c r="B595" s="49" t="s">
        <v>49</v>
      </c>
      <c r="C595" s="49" t="s">
        <v>4149</v>
      </c>
      <c r="D595" s="49" t="s">
        <v>2649</v>
      </c>
      <c r="E595" s="50">
        <f>ROUND(SUM(-E596,-E607,-E611,E594,-E612),3)</f>
        <v>0</v>
      </c>
      <c r="F595" s="51"/>
      <c r="G595" s="50">
        <f>ROUND(SUM(-G596,-G607,-G611,G594,-G612),3)</f>
        <v>0</v>
      </c>
      <c r="H595" s="51"/>
      <c r="I595" s="50">
        <f>ROUND(SUM(-I596,-I607,-I611,I594,-I612),3)</f>
        <v>0</v>
      </c>
      <c r="J595" s="51"/>
      <c r="K595" s="50">
        <f>ROUND(SUM(-K596,-K607,-K611,K594,-K612),3)</f>
        <v>0</v>
      </c>
      <c r="L595" s="51"/>
      <c r="M595" s="50">
        <f>ROUND(SUM(-M596,-M607,-M611,M594,-M612),3)</f>
        <v>0</v>
      </c>
      <c r="N595" s="51"/>
      <c r="O595" s="50">
        <f>ROUND(SUM(-O596,-O607,-O611,O594,-O612),3)</f>
        <v>0</v>
      </c>
      <c r="P595" s="51"/>
    </row>
    <row r="596" spans="1:16" hidden="1" outlineLevel="1" x14ac:dyDescent="0.2">
      <c r="A596" s="49" t="s">
        <v>4150</v>
      </c>
      <c r="B596" s="49" t="s">
        <v>52</v>
      </c>
      <c r="C596" s="49" t="s">
        <v>4151</v>
      </c>
      <c r="D596" s="49" t="s">
        <v>2649</v>
      </c>
      <c r="E596" s="50">
        <f>ROUND(SUM(E604,E605,E597,E606),3)</f>
        <v>0</v>
      </c>
      <c r="F596" s="51"/>
      <c r="G596" s="50">
        <f>ROUND(SUM(G604,G605,G597,G606),3)</f>
        <v>0</v>
      </c>
      <c r="H596" s="51"/>
      <c r="I596" s="50">
        <f>ROUND(SUM(I604,I605,I597,I606),3)</f>
        <v>0</v>
      </c>
      <c r="J596" s="51"/>
      <c r="K596" s="50">
        <f>ROUND(SUM(K604,K605,K597,K606),3)</f>
        <v>0</v>
      </c>
      <c r="L596" s="51"/>
      <c r="M596" s="50">
        <f>ROUND(SUM(M604,M605,M597,M606),3)</f>
        <v>0</v>
      </c>
      <c r="N596" s="51"/>
      <c r="O596" s="50">
        <f>ROUND(SUM(O604,O605,O597,O606),3)</f>
        <v>0</v>
      </c>
      <c r="P596" s="51"/>
    </row>
    <row r="597" spans="1:16" hidden="1" outlineLevel="1" x14ac:dyDescent="0.2">
      <c r="A597" s="52" t="s">
        <v>4152</v>
      </c>
      <c r="B597" s="52" t="s">
        <v>55</v>
      </c>
      <c r="C597" s="52" t="s">
        <v>33</v>
      </c>
      <c r="D597" s="52" t="s">
        <v>2649</v>
      </c>
      <c r="E597" s="53">
        <f>ROUND(SUM(E598,E599,E600,E601,E602,E603),3)</f>
        <v>0</v>
      </c>
      <c r="F597" s="54"/>
      <c r="G597" s="53">
        <f>ROUND(SUM(G598,G599,G600,G601,G602,G603),3)</f>
        <v>0</v>
      </c>
      <c r="H597" s="54"/>
      <c r="I597" s="53">
        <f>ROUND(SUM(I598,I599,I600,I601,I602,I603),3)</f>
        <v>0</v>
      </c>
      <c r="J597" s="54"/>
      <c r="K597" s="53">
        <f>ROUND(SUM(K598,K599,K600,K601,K602,K603),3)</f>
        <v>0</v>
      </c>
      <c r="L597" s="54"/>
      <c r="M597" s="53">
        <f>ROUND(SUM(M598,M599,M600,M601,M602,M603),3)</f>
        <v>0</v>
      </c>
      <c r="N597" s="54"/>
      <c r="O597" s="53">
        <f>ROUND(SUM(O598,O599,O600,O601,O602,O603),3)</f>
        <v>0</v>
      </c>
      <c r="P597" s="54"/>
    </row>
    <row r="598" spans="1:16" hidden="1" outlineLevel="1" x14ac:dyDescent="0.2">
      <c r="A598" s="37" t="s">
        <v>4153</v>
      </c>
      <c r="B598" s="37" t="s">
        <v>57</v>
      </c>
      <c r="C598" s="37" t="s">
        <v>33</v>
      </c>
      <c r="D598" s="37" t="s">
        <v>2649</v>
      </c>
    </row>
    <row r="599" spans="1:16" hidden="1" outlineLevel="1" x14ac:dyDescent="0.2">
      <c r="A599" s="37" t="s">
        <v>4154</v>
      </c>
      <c r="B599" s="37" t="s">
        <v>59</v>
      </c>
      <c r="C599" s="37" t="s">
        <v>33</v>
      </c>
      <c r="D599" s="37" t="s">
        <v>2649</v>
      </c>
    </row>
    <row r="600" spans="1:16" hidden="1" outlineLevel="1" x14ac:dyDescent="0.2">
      <c r="A600" s="37" t="s">
        <v>4155</v>
      </c>
      <c r="B600" s="37" t="s">
        <v>61</v>
      </c>
      <c r="C600" s="37" t="s">
        <v>33</v>
      </c>
      <c r="D600" s="37" t="s">
        <v>2649</v>
      </c>
    </row>
    <row r="601" spans="1:16" hidden="1" outlineLevel="1" x14ac:dyDescent="0.2">
      <c r="A601" s="37" t="s">
        <v>4156</v>
      </c>
      <c r="B601" s="37" t="s">
        <v>63</v>
      </c>
      <c r="C601" s="37" t="s">
        <v>33</v>
      </c>
      <c r="D601" s="37" t="s">
        <v>2649</v>
      </c>
    </row>
    <row r="602" spans="1:16" hidden="1" outlineLevel="1" x14ac:dyDescent="0.2">
      <c r="A602" s="37" t="s">
        <v>4157</v>
      </c>
      <c r="B602" s="37" t="s">
        <v>65</v>
      </c>
      <c r="C602" s="37" t="s">
        <v>33</v>
      </c>
      <c r="D602" s="37" t="s">
        <v>2649</v>
      </c>
    </row>
    <row r="603" spans="1:16" hidden="1" outlineLevel="1" x14ac:dyDescent="0.2">
      <c r="A603" s="37" t="s">
        <v>4158</v>
      </c>
      <c r="B603" s="37" t="s">
        <v>67</v>
      </c>
      <c r="C603" s="37" t="s">
        <v>33</v>
      </c>
      <c r="D603" s="37" t="s">
        <v>2649</v>
      </c>
    </row>
    <row r="604" spans="1:16" hidden="1" outlineLevel="1" x14ac:dyDescent="0.2">
      <c r="A604" s="37" t="s">
        <v>4159</v>
      </c>
      <c r="B604" s="37" t="s">
        <v>71</v>
      </c>
      <c r="C604" s="37" t="s">
        <v>33</v>
      </c>
      <c r="D604" s="37" t="s">
        <v>2649</v>
      </c>
    </row>
    <row r="605" spans="1:16" hidden="1" outlineLevel="1" x14ac:dyDescent="0.2">
      <c r="A605" s="37" t="s">
        <v>4160</v>
      </c>
      <c r="B605" s="37" t="s">
        <v>1241</v>
      </c>
      <c r="C605" s="37" t="s">
        <v>33</v>
      </c>
      <c r="D605" s="37" t="s">
        <v>2649</v>
      </c>
    </row>
    <row r="606" spans="1:16" hidden="1" outlineLevel="1" x14ac:dyDescent="0.2">
      <c r="A606" s="37" t="s">
        <v>4161</v>
      </c>
      <c r="B606" s="37" t="s">
        <v>79</v>
      </c>
      <c r="C606" s="37" t="s">
        <v>33</v>
      </c>
      <c r="D606" s="37" t="s">
        <v>2649</v>
      </c>
    </row>
    <row r="607" spans="1:16" hidden="1" outlineLevel="1" x14ac:dyDescent="0.2">
      <c r="A607" s="52" t="s">
        <v>4162</v>
      </c>
      <c r="B607" s="52" t="s">
        <v>81</v>
      </c>
      <c r="C607" s="52" t="s">
        <v>4163</v>
      </c>
      <c r="D607" s="52" t="s">
        <v>2649</v>
      </c>
      <c r="E607" s="53">
        <f>ROUND(SUM(E608,E609,E610),3)</f>
        <v>0</v>
      </c>
      <c r="F607" s="54"/>
      <c r="G607" s="53">
        <f>ROUND(SUM(G608,G609,G610),3)</f>
        <v>0</v>
      </c>
      <c r="H607" s="54"/>
      <c r="I607" s="53">
        <f>ROUND(SUM(I608,I609,I610),3)</f>
        <v>0</v>
      </c>
      <c r="J607" s="54"/>
      <c r="K607" s="53">
        <f>ROUND(SUM(K608,K609,K610),3)</f>
        <v>0</v>
      </c>
      <c r="L607" s="54"/>
      <c r="M607" s="53">
        <f>ROUND(SUM(M608,M609,M610),3)</f>
        <v>0</v>
      </c>
      <c r="N607" s="54"/>
      <c r="O607" s="53">
        <f>ROUND(SUM(O608,O609,O610),3)</f>
        <v>0</v>
      </c>
      <c r="P607" s="54"/>
    </row>
    <row r="608" spans="1:16" hidden="1" outlineLevel="1" x14ac:dyDescent="0.2">
      <c r="A608" s="37" t="s">
        <v>4164</v>
      </c>
      <c r="B608" s="37" t="s">
        <v>3166</v>
      </c>
      <c r="C608" s="37" t="s">
        <v>33</v>
      </c>
      <c r="D608" s="37" t="s">
        <v>2649</v>
      </c>
    </row>
    <row r="609" spans="1:16" hidden="1" outlineLevel="1" x14ac:dyDescent="0.2">
      <c r="A609" s="37" t="s">
        <v>4165</v>
      </c>
      <c r="B609" s="37" t="s">
        <v>92</v>
      </c>
      <c r="C609" s="37" t="s">
        <v>33</v>
      </c>
      <c r="D609" s="37" t="s">
        <v>2649</v>
      </c>
    </row>
    <row r="610" spans="1:16" hidden="1" outlineLevel="1" x14ac:dyDescent="0.2">
      <c r="A610" s="37" t="s">
        <v>4166</v>
      </c>
      <c r="B610" s="37" t="s">
        <v>96</v>
      </c>
      <c r="C610" s="37" t="s">
        <v>33</v>
      </c>
      <c r="D610" s="37" t="s">
        <v>2649</v>
      </c>
    </row>
    <row r="611" spans="1:16" hidden="1" outlineLevel="1" x14ac:dyDescent="0.2">
      <c r="A611" s="37" t="s">
        <v>4167</v>
      </c>
      <c r="B611" s="37" t="s">
        <v>98</v>
      </c>
      <c r="C611" s="37" t="s">
        <v>33</v>
      </c>
      <c r="D611" s="37" t="s">
        <v>2649</v>
      </c>
    </row>
    <row r="612" spans="1:16" hidden="1" outlineLevel="1" x14ac:dyDescent="0.2">
      <c r="A612" s="43" t="s">
        <v>4168</v>
      </c>
      <c r="B612" s="43" t="s">
        <v>100</v>
      </c>
      <c r="C612" s="43" t="s">
        <v>4169</v>
      </c>
      <c r="D612" s="43" t="s">
        <v>2649</v>
      </c>
      <c r="E612" s="44">
        <f>ROUND(SUM(E614,E629,E632),3)</f>
        <v>0</v>
      </c>
      <c r="F612" s="45"/>
      <c r="G612" s="44">
        <f>ROUND(SUM(G614,G629,G632),3)</f>
        <v>0</v>
      </c>
      <c r="H612" s="45"/>
      <c r="I612" s="44">
        <f>ROUND(SUM(I614,I629,I632),3)</f>
        <v>0</v>
      </c>
      <c r="J612" s="45"/>
      <c r="K612" s="44">
        <f>ROUND(SUM(K614,K629,K632),3)</f>
        <v>0</v>
      </c>
      <c r="L612" s="45"/>
      <c r="M612" s="44">
        <f>ROUND(SUM(M614,M629,M632),3)</f>
        <v>0</v>
      </c>
      <c r="N612" s="45"/>
      <c r="O612" s="44">
        <f>ROUND(SUM(O614,O629,O632),3)</f>
        <v>0</v>
      </c>
      <c r="P612" s="45"/>
    </row>
    <row r="613" spans="1:16" hidden="1" outlineLevel="1" x14ac:dyDescent="0.2">
      <c r="A613" s="49" t="s">
        <v>4170</v>
      </c>
      <c r="B613" s="49" t="s">
        <v>105</v>
      </c>
      <c r="C613" s="49" t="s">
        <v>4169</v>
      </c>
      <c r="D613" s="49" t="s">
        <v>2649</v>
      </c>
      <c r="E613" s="50">
        <f>ROUND(SUM(E614,E629,E632),3)</f>
        <v>0</v>
      </c>
      <c r="F613" s="51"/>
      <c r="G613" s="50">
        <f>ROUND(SUM(G614,G629,G632),3)</f>
        <v>0</v>
      </c>
      <c r="H613" s="51"/>
      <c r="I613" s="50">
        <f>ROUND(SUM(I614,I629,I632),3)</f>
        <v>0</v>
      </c>
      <c r="J613" s="51"/>
      <c r="K613" s="50">
        <f>ROUND(SUM(K614,K629,K632),3)</f>
        <v>0</v>
      </c>
      <c r="L613" s="51"/>
      <c r="M613" s="50">
        <f>ROUND(SUM(M614,M629,M632),3)</f>
        <v>0</v>
      </c>
      <c r="N613" s="51"/>
      <c r="O613" s="50">
        <f>ROUND(SUM(O614,O629,O632),3)</f>
        <v>0</v>
      </c>
      <c r="P613" s="51"/>
    </row>
    <row r="614" spans="1:16" hidden="1" outlineLevel="1" x14ac:dyDescent="0.2">
      <c r="A614" s="52" t="s">
        <v>4171</v>
      </c>
      <c r="B614" s="52" t="s">
        <v>108</v>
      </c>
      <c r="C614" s="52" t="s">
        <v>4172</v>
      </c>
      <c r="D614" s="52" t="s">
        <v>2649</v>
      </c>
      <c r="E614" s="53">
        <f>ROUND(SUM(E615,E616,E617),3)</f>
        <v>0</v>
      </c>
      <c r="F614" s="54"/>
      <c r="G614" s="53">
        <f>ROUND(SUM(G615,G616,G617),3)</f>
        <v>0</v>
      </c>
      <c r="H614" s="54"/>
      <c r="I614" s="53">
        <f>ROUND(SUM(I615,I616,I617),3)</f>
        <v>0</v>
      </c>
      <c r="J614" s="54"/>
      <c r="K614" s="53">
        <f>ROUND(SUM(K615,K616,K617),3)</f>
        <v>0</v>
      </c>
      <c r="L614" s="54"/>
      <c r="M614" s="53">
        <f>ROUND(SUM(M615,M616,M617),3)</f>
        <v>0</v>
      </c>
      <c r="N614" s="54"/>
      <c r="O614" s="53">
        <f>ROUND(SUM(O615,O616,O617),3)</f>
        <v>0</v>
      </c>
      <c r="P614" s="54"/>
    </row>
    <row r="615" spans="1:16" hidden="1" outlineLevel="1" x14ac:dyDescent="0.2">
      <c r="A615" s="37" t="s">
        <v>4173</v>
      </c>
      <c r="B615" s="37" t="s">
        <v>111</v>
      </c>
      <c r="C615" s="37" t="s">
        <v>33</v>
      </c>
      <c r="D615" s="37" t="s">
        <v>2649</v>
      </c>
    </row>
    <row r="616" spans="1:16" hidden="1" outlineLevel="1" x14ac:dyDescent="0.2">
      <c r="A616" s="37" t="s">
        <v>4174</v>
      </c>
      <c r="B616" s="37" t="s">
        <v>113</v>
      </c>
      <c r="C616" s="37" t="s">
        <v>33</v>
      </c>
      <c r="D616" s="37" t="s">
        <v>2649</v>
      </c>
    </row>
    <row r="617" spans="1:16" hidden="1" outlineLevel="1" x14ac:dyDescent="0.2">
      <c r="A617" s="52" t="s">
        <v>4175</v>
      </c>
      <c r="B617" s="52" t="s">
        <v>115</v>
      </c>
      <c r="C617" s="52" t="s">
        <v>33</v>
      </c>
      <c r="D617" s="52" t="s">
        <v>2649</v>
      </c>
      <c r="E617" s="53">
        <f>ROUND(SUM(E618,E619,E620,E621,E622,E623,E624,E625,E626,E627,E628),3)</f>
        <v>0</v>
      </c>
      <c r="F617" s="54"/>
      <c r="G617" s="53">
        <f>ROUND(SUM(G618,G619,G620,G621,G622,G623,G624,G625,G626,G627,G628),3)</f>
        <v>0</v>
      </c>
      <c r="H617" s="54"/>
      <c r="I617" s="53">
        <f>ROUND(SUM(I618,I619,I620,I621,I622,I623,I624,I625,I626,I627,I628),3)</f>
        <v>0</v>
      </c>
      <c r="J617" s="54"/>
      <c r="K617" s="53">
        <f>ROUND(SUM(K618,K619,K620,K621,K622,K623,K624,K625,K626,K627,K628),3)</f>
        <v>0</v>
      </c>
      <c r="L617" s="54"/>
      <c r="M617" s="53">
        <f>ROUND(SUM(M618,M619,M620,M621,M622,M623,M624,M625,M626,M627,M628),3)</f>
        <v>0</v>
      </c>
      <c r="N617" s="54"/>
      <c r="O617" s="53">
        <f>ROUND(SUM(O618,O619,O620,O621,O622,O623,O624,O625,O626,O627,O628),3)</f>
        <v>0</v>
      </c>
      <c r="P617" s="54"/>
    </row>
    <row r="618" spans="1:16" hidden="1" outlineLevel="1" x14ac:dyDescent="0.2">
      <c r="A618" s="37" t="s">
        <v>4176</v>
      </c>
      <c r="B618" s="37" t="s">
        <v>117</v>
      </c>
      <c r="C618" s="37" t="s">
        <v>33</v>
      </c>
      <c r="D618" s="37" t="s">
        <v>2649</v>
      </c>
    </row>
    <row r="619" spans="1:16" hidden="1" outlineLevel="1" x14ac:dyDescent="0.2">
      <c r="A619" s="37" t="s">
        <v>4177</v>
      </c>
      <c r="B619" s="37" t="s">
        <v>119</v>
      </c>
      <c r="C619" s="37" t="s">
        <v>33</v>
      </c>
      <c r="D619" s="37" t="s">
        <v>2649</v>
      </c>
    </row>
    <row r="620" spans="1:16" hidden="1" outlineLevel="1" x14ac:dyDescent="0.2">
      <c r="A620" s="37" t="s">
        <v>4178</v>
      </c>
      <c r="B620" s="37" t="s">
        <v>121</v>
      </c>
      <c r="C620" s="37" t="s">
        <v>33</v>
      </c>
      <c r="D620" s="37" t="s">
        <v>2649</v>
      </c>
    </row>
    <row r="621" spans="1:16" hidden="1" outlineLevel="1" x14ac:dyDescent="0.2">
      <c r="A621" s="37" t="s">
        <v>4179</v>
      </c>
      <c r="B621" s="37" t="s">
        <v>123</v>
      </c>
      <c r="C621" s="37" t="s">
        <v>33</v>
      </c>
      <c r="D621" s="37" t="s">
        <v>2649</v>
      </c>
    </row>
    <row r="622" spans="1:16" hidden="1" outlineLevel="1" x14ac:dyDescent="0.2">
      <c r="A622" s="37" t="s">
        <v>4180</v>
      </c>
      <c r="B622" s="37" t="s">
        <v>125</v>
      </c>
      <c r="C622" s="37" t="s">
        <v>33</v>
      </c>
      <c r="D622" s="37" t="s">
        <v>2649</v>
      </c>
    </row>
    <row r="623" spans="1:16" hidden="1" outlineLevel="1" x14ac:dyDescent="0.2">
      <c r="A623" s="37" t="s">
        <v>4181</v>
      </c>
      <c r="B623" s="37" t="s">
        <v>127</v>
      </c>
      <c r="C623" s="37" t="s">
        <v>33</v>
      </c>
      <c r="D623" s="37" t="s">
        <v>2649</v>
      </c>
    </row>
    <row r="624" spans="1:16" hidden="1" outlineLevel="1" x14ac:dyDescent="0.2">
      <c r="A624" s="37" t="s">
        <v>4182</v>
      </c>
      <c r="B624" s="37" t="s">
        <v>129</v>
      </c>
      <c r="C624" s="37" t="s">
        <v>33</v>
      </c>
      <c r="D624" s="37" t="s">
        <v>2649</v>
      </c>
    </row>
    <row r="625" spans="1:16" hidden="1" outlineLevel="1" x14ac:dyDescent="0.2">
      <c r="A625" s="37" t="s">
        <v>4183</v>
      </c>
      <c r="B625" s="37" t="s">
        <v>131</v>
      </c>
      <c r="C625" s="37" t="s">
        <v>33</v>
      </c>
      <c r="D625" s="37" t="s">
        <v>2649</v>
      </c>
    </row>
    <row r="626" spans="1:16" hidden="1" outlineLevel="1" x14ac:dyDescent="0.2">
      <c r="A626" s="37" t="s">
        <v>4184</v>
      </c>
      <c r="B626" s="37" t="s">
        <v>133</v>
      </c>
      <c r="C626" s="37" t="s">
        <v>33</v>
      </c>
      <c r="D626" s="37" t="s">
        <v>2649</v>
      </c>
    </row>
    <row r="627" spans="1:16" hidden="1" outlineLevel="1" x14ac:dyDescent="0.2">
      <c r="A627" s="37" t="s">
        <v>4185</v>
      </c>
      <c r="B627" s="37" t="s">
        <v>135</v>
      </c>
      <c r="C627" s="37" t="s">
        <v>33</v>
      </c>
      <c r="D627" s="37" t="s">
        <v>2649</v>
      </c>
    </row>
    <row r="628" spans="1:16" hidden="1" outlineLevel="1" x14ac:dyDescent="0.2">
      <c r="A628" s="37" t="s">
        <v>4186</v>
      </c>
      <c r="B628" s="37" t="s">
        <v>137</v>
      </c>
      <c r="C628" s="37" t="s">
        <v>33</v>
      </c>
      <c r="D628" s="37" t="s">
        <v>2649</v>
      </c>
    </row>
    <row r="629" spans="1:16" hidden="1" outlineLevel="1" x14ac:dyDescent="0.2">
      <c r="A629" s="52" t="s">
        <v>4187</v>
      </c>
      <c r="B629" s="52" t="s">
        <v>139</v>
      </c>
      <c r="C629" s="52" t="s">
        <v>4188</v>
      </c>
      <c r="D629" s="52" t="s">
        <v>2649</v>
      </c>
      <c r="E629" s="53">
        <f>ROUND(SUM(E630,E631),3)</f>
        <v>0</v>
      </c>
      <c r="F629" s="54"/>
      <c r="G629" s="53">
        <f>ROUND(SUM(G630,G631),3)</f>
        <v>0</v>
      </c>
      <c r="H629" s="54"/>
      <c r="I629" s="53">
        <f>ROUND(SUM(I630,I631),3)</f>
        <v>0</v>
      </c>
      <c r="J629" s="54"/>
      <c r="K629" s="53">
        <f>ROUND(SUM(K630,K631),3)</f>
        <v>0</v>
      </c>
      <c r="L629" s="54"/>
      <c r="M629" s="53">
        <f>ROUND(SUM(M630,M631),3)</f>
        <v>0</v>
      </c>
      <c r="N629" s="54"/>
      <c r="O629" s="53">
        <f>ROUND(SUM(O630,O631),3)</f>
        <v>0</v>
      </c>
      <c r="P629" s="54"/>
    </row>
    <row r="630" spans="1:16" hidden="1" outlineLevel="1" x14ac:dyDescent="0.2">
      <c r="A630" s="37" t="s">
        <v>4189</v>
      </c>
      <c r="B630" s="37" t="s">
        <v>1276</v>
      </c>
      <c r="C630" s="37" t="s">
        <v>33</v>
      </c>
      <c r="D630" s="37" t="s">
        <v>2649</v>
      </c>
    </row>
    <row r="631" spans="1:16" hidden="1" outlineLevel="1" x14ac:dyDescent="0.2">
      <c r="A631" s="37" t="s">
        <v>4190</v>
      </c>
      <c r="B631" s="37" t="s">
        <v>146</v>
      </c>
      <c r="C631" s="37" t="s">
        <v>33</v>
      </c>
      <c r="D631" s="37" t="s">
        <v>2649</v>
      </c>
    </row>
    <row r="632" spans="1:16" hidden="1" outlineLevel="1" x14ac:dyDescent="0.2">
      <c r="A632" s="52" t="s">
        <v>4191</v>
      </c>
      <c r="B632" s="52" t="s">
        <v>148</v>
      </c>
      <c r="C632" s="52" t="s">
        <v>4192</v>
      </c>
      <c r="D632" s="52" t="s">
        <v>2649</v>
      </c>
      <c r="E632" s="53">
        <f>ROUND(SUM(E633,E634,E636,E635),3)</f>
        <v>0</v>
      </c>
      <c r="F632" s="54"/>
      <c r="G632" s="53">
        <f>ROUND(SUM(G633,G634,G636,G635),3)</f>
        <v>0</v>
      </c>
      <c r="H632" s="54"/>
      <c r="I632" s="53">
        <f>ROUND(SUM(I633,I634,I636,I635),3)</f>
        <v>0</v>
      </c>
      <c r="J632" s="54"/>
      <c r="K632" s="53">
        <f>ROUND(SUM(K633,K634,K636,K635),3)</f>
        <v>0</v>
      </c>
      <c r="L632" s="54"/>
      <c r="M632" s="53">
        <f>ROUND(SUM(M633,M634,M636,M635),3)</f>
        <v>0</v>
      </c>
      <c r="N632" s="54"/>
      <c r="O632" s="53">
        <f>ROUND(SUM(O633,O634,O636,O635),3)</f>
        <v>0</v>
      </c>
      <c r="P632" s="54"/>
    </row>
    <row r="633" spans="1:16" hidden="1" outlineLevel="1" x14ac:dyDescent="0.2">
      <c r="A633" s="37" t="s">
        <v>4193</v>
      </c>
      <c r="B633" s="37" t="s">
        <v>151</v>
      </c>
      <c r="C633" s="37" t="s">
        <v>33</v>
      </c>
      <c r="D633" s="37" t="s">
        <v>2649</v>
      </c>
    </row>
    <row r="634" spans="1:16" hidden="1" outlineLevel="1" x14ac:dyDescent="0.2">
      <c r="A634" s="37" t="s">
        <v>4194</v>
      </c>
      <c r="B634" s="37" t="s">
        <v>153</v>
      </c>
      <c r="C634" s="37" t="s">
        <v>33</v>
      </c>
      <c r="D634" s="37" t="s">
        <v>2649</v>
      </c>
    </row>
    <row r="635" spans="1:16" hidden="1" outlineLevel="1" x14ac:dyDescent="0.2">
      <c r="A635" s="37" t="s">
        <v>4195</v>
      </c>
      <c r="B635" s="37" t="s">
        <v>157</v>
      </c>
      <c r="C635" s="37" t="s">
        <v>33</v>
      </c>
      <c r="D635" s="37" t="s">
        <v>2649</v>
      </c>
    </row>
    <row r="636" spans="1:16" hidden="1" outlineLevel="1" x14ac:dyDescent="0.2">
      <c r="A636" s="37" t="s">
        <v>4196</v>
      </c>
      <c r="B636" s="37" t="s">
        <v>159</v>
      </c>
      <c r="C636" s="37" t="s">
        <v>33</v>
      </c>
      <c r="D636" s="37" t="s">
        <v>2649</v>
      </c>
    </row>
    <row r="637" spans="1:16" ht="16.5" collapsed="1" x14ac:dyDescent="0.3">
      <c r="A637" s="41" t="s">
        <v>4197</v>
      </c>
      <c r="B637" s="41"/>
      <c r="C637" s="41"/>
      <c r="D637" s="41" t="s">
        <v>29</v>
      </c>
      <c r="E637" s="42">
        <v>2018</v>
      </c>
      <c r="F637" s="42" t="s">
        <v>30</v>
      </c>
      <c r="G637" s="42">
        <v>2019</v>
      </c>
      <c r="H637" s="42" t="s">
        <v>30</v>
      </c>
      <c r="I637" s="42">
        <v>2020</v>
      </c>
      <c r="J637" s="42" t="s">
        <v>30</v>
      </c>
      <c r="K637" s="42">
        <v>2021</v>
      </c>
      <c r="L637" s="42" t="s">
        <v>30</v>
      </c>
      <c r="M637" s="42">
        <v>2022</v>
      </c>
      <c r="N637" s="42" t="s">
        <v>30</v>
      </c>
      <c r="O637" s="42">
        <v>2023</v>
      </c>
      <c r="P637" s="42" t="s">
        <v>30</v>
      </c>
    </row>
    <row r="638" spans="1:16" hidden="1" outlineLevel="1" x14ac:dyDescent="0.2">
      <c r="A638" s="37" t="s">
        <v>4198</v>
      </c>
      <c r="B638" s="37" t="s">
        <v>32</v>
      </c>
      <c r="C638" s="37" t="s">
        <v>33</v>
      </c>
      <c r="D638" s="37" t="s">
        <v>4199</v>
      </c>
    </row>
    <row r="639" spans="1:16" collapsed="1" x14ac:dyDescent="0.2"/>
  </sheetData>
  <conditionalFormatting sqref="E7">
    <cfRule type="expression" dxfId="155" priority="1" stopIfTrue="1">
      <formula>E7&lt;&gt;ROUND(SUM(E3,E4,-E5,-E6),3)</formula>
    </cfRule>
  </conditionalFormatting>
  <conditionalFormatting sqref="G7">
    <cfRule type="expression" dxfId="154" priority="2" stopIfTrue="1">
      <formula>G7&lt;&gt;ROUND(SUM(G3,G4,-G5,-G6),3)</formula>
    </cfRule>
  </conditionalFormatting>
  <conditionalFormatting sqref="I7">
    <cfRule type="expression" dxfId="153" priority="3" stopIfTrue="1">
      <formula>I7&lt;&gt;ROUND(SUM(I3,I4,-I5,-I6),3)</formula>
    </cfRule>
  </conditionalFormatting>
  <conditionalFormatting sqref="K7">
    <cfRule type="expression" dxfId="152" priority="4" stopIfTrue="1">
      <formula>K7&lt;&gt;ROUND(SUM(K3,K4,-K5,-K6),3)</formula>
    </cfRule>
  </conditionalFormatting>
  <conditionalFormatting sqref="M7">
    <cfRule type="expression" dxfId="151" priority="5" stopIfTrue="1">
      <formula>M7&lt;&gt;ROUND(SUM(M3,M4,-M5,-M6),3)</formula>
    </cfRule>
  </conditionalFormatting>
  <conditionalFormatting sqref="O7">
    <cfRule type="expression" dxfId="150" priority="6" stopIfTrue="1">
      <formula>O7&lt;&gt;ROUND(SUM(O3,O4,-O5,-O6),3)</formula>
    </cfRule>
  </conditionalFormatting>
  <conditionalFormatting sqref="E25">
    <cfRule type="expression" dxfId="149" priority="7" stopIfTrue="1">
      <formula>E25&lt;&gt;ROUND(SUM(E27,E42,E44),3)</formula>
    </cfRule>
  </conditionalFormatting>
  <conditionalFormatting sqref="G25">
    <cfRule type="expression" dxfId="148" priority="8" stopIfTrue="1">
      <formula>G25&lt;&gt;ROUND(SUM(G27,G42,G44),3)</formula>
    </cfRule>
  </conditionalFormatting>
  <conditionalFormatting sqref="I25">
    <cfRule type="expression" dxfId="147" priority="9" stopIfTrue="1">
      <formula>I25&lt;&gt;ROUND(SUM(I27,I42,I44),3)</formula>
    </cfRule>
  </conditionalFormatting>
  <conditionalFormatting sqref="K25">
    <cfRule type="expression" dxfId="146" priority="10" stopIfTrue="1">
      <formula>K25&lt;&gt;ROUND(SUM(K27,K42,K44),3)</formula>
    </cfRule>
  </conditionalFormatting>
  <conditionalFormatting sqref="M25">
    <cfRule type="expression" dxfId="145" priority="11" stopIfTrue="1">
      <formula>M25&lt;&gt;ROUND(SUM(M27,M42,M44),3)</formula>
    </cfRule>
  </conditionalFormatting>
  <conditionalFormatting sqref="O25">
    <cfRule type="expression" dxfId="144" priority="12" stopIfTrue="1">
      <formula>O25&lt;&gt;ROUND(SUM(O27,O42,O44),3)</formula>
    </cfRule>
  </conditionalFormatting>
  <conditionalFormatting sqref="E55">
    <cfRule type="expression" dxfId="143" priority="13" stopIfTrue="1">
      <formula>E55&lt;&gt;ROUND(SUM(E51,E52,-E53,-E54),3)</formula>
    </cfRule>
  </conditionalFormatting>
  <conditionalFormatting sqref="G55">
    <cfRule type="expression" dxfId="142" priority="14" stopIfTrue="1">
      <formula>G55&lt;&gt;ROUND(SUM(G51,G52,-G53,-G54),3)</formula>
    </cfRule>
  </conditionalFormatting>
  <conditionalFormatting sqref="I55">
    <cfRule type="expression" dxfId="141" priority="15" stopIfTrue="1">
      <formula>I55&lt;&gt;ROUND(SUM(I51,I52,-I53,-I54),3)</formula>
    </cfRule>
  </conditionalFormatting>
  <conditionalFormatting sqref="K55">
    <cfRule type="expression" dxfId="140" priority="16" stopIfTrue="1">
      <formula>K55&lt;&gt;ROUND(SUM(K51,K52,-K53,-K54),3)</formula>
    </cfRule>
  </conditionalFormatting>
  <conditionalFormatting sqref="M55">
    <cfRule type="expression" dxfId="139" priority="17" stopIfTrue="1">
      <formula>M55&lt;&gt;ROUND(SUM(M51,M52,-M53,-M54),3)</formula>
    </cfRule>
  </conditionalFormatting>
  <conditionalFormatting sqref="O55">
    <cfRule type="expression" dxfId="138" priority="18" stopIfTrue="1">
      <formula>O55&lt;&gt;ROUND(SUM(O51,O52,-O53,-O54),3)</formula>
    </cfRule>
  </conditionalFormatting>
  <conditionalFormatting sqref="E71">
    <cfRule type="expression" dxfId="137" priority="19" stopIfTrue="1">
      <formula>E71&lt;&gt;ROUND(SUM(E73,E88),3)</formula>
    </cfRule>
  </conditionalFormatting>
  <conditionalFormatting sqref="G71">
    <cfRule type="expression" dxfId="136" priority="20" stopIfTrue="1">
      <formula>G71&lt;&gt;ROUND(SUM(G73,G88),3)</formula>
    </cfRule>
  </conditionalFormatting>
  <conditionalFormatting sqref="I71">
    <cfRule type="expression" dxfId="135" priority="21" stopIfTrue="1">
      <formula>I71&lt;&gt;ROUND(SUM(I73,I88),3)</formula>
    </cfRule>
  </conditionalFormatting>
  <conditionalFormatting sqref="K71">
    <cfRule type="expression" dxfId="134" priority="22" stopIfTrue="1">
      <formula>K71&lt;&gt;ROUND(SUM(K73,K88),3)</formula>
    </cfRule>
  </conditionalFormatting>
  <conditionalFormatting sqref="M71">
    <cfRule type="expression" dxfId="133" priority="23" stopIfTrue="1">
      <formula>M71&lt;&gt;ROUND(SUM(M73,M88),3)</formula>
    </cfRule>
  </conditionalFormatting>
  <conditionalFormatting sqref="O71">
    <cfRule type="expression" dxfId="132" priority="24" stopIfTrue="1">
      <formula>O71&lt;&gt;ROUND(SUM(O73,O88),3)</formula>
    </cfRule>
  </conditionalFormatting>
  <conditionalFormatting sqref="E99">
    <cfRule type="expression" dxfId="131" priority="25" stopIfTrue="1">
      <formula>E99&lt;&gt;ROUND(SUM(E95,E96,-E97,-E98),3)</formula>
    </cfRule>
  </conditionalFormatting>
  <conditionalFormatting sqref="G99">
    <cfRule type="expression" dxfId="130" priority="26" stopIfTrue="1">
      <formula>G99&lt;&gt;ROUND(SUM(G95,G96,-G97,-G98),3)</formula>
    </cfRule>
  </conditionalFormatting>
  <conditionalFormatting sqref="I99">
    <cfRule type="expression" dxfId="129" priority="27" stopIfTrue="1">
      <formula>I99&lt;&gt;ROUND(SUM(I95,I96,-I97,-I98),3)</formula>
    </cfRule>
  </conditionalFormatting>
  <conditionalFormatting sqref="K99">
    <cfRule type="expression" dxfId="128" priority="28" stopIfTrue="1">
      <formula>K99&lt;&gt;ROUND(SUM(K95,K96,-K97,-K98),3)</formula>
    </cfRule>
  </conditionalFormatting>
  <conditionalFormatting sqref="M99">
    <cfRule type="expression" dxfId="127" priority="29" stopIfTrue="1">
      <formula>M99&lt;&gt;ROUND(SUM(M95,M96,-M97,-M98),3)</formula>
    </cfRule>
  </conditionalFormatting>
  <conditionalFormatting sqref="O99">
    <cfRule type="expression" dxfId="126" priority="30" stopIfTrue="1">
      <formula>O99&lt;&gt;ROUND(SUM(O95,O96,-O97,-O98),3)</formula>
    </cfRule>
  </conditionalFormatting>
  <conditionalFormatting sqref="E112">
    <cfRule type="expression" dxfId="125" priority="31" stopIfTrue="1">
      <formula>E112&lt;&gt;ROUND(SUM(E114,E129),3)</formula>
    </cfRule>
  </conditionalFormatting>
  <conditionalFormatting sqref="G112">
    <cfRule type="expression" dxfId="124" priority="32" stopIfTrue="1">
      <formula>G112&lt;&gt;ROUND(SUM(G114,G129),3)</formula>
    </cfRule>
  </conditionalFormatting>
  <conditionalFormatting sqref="I112">
    <cfRule type="expression" dxfId="123" priority="33" stopIfTrue="1">
      <formula>I112&lt;&gt;ROUND(SUM(I114,I129),3)</formula>
    </cfRule>
  </conditionalFormatting>
  <conditionalFormatting sqref="K112">
    <cfRule type="expression" dxfId="122" priority="34" stopIfTrue="1">
      <formula>K112&lt;&gt;ROUND(SUM(K114,K129),3)</formula>
    </cfRule>
  </conditionalFormatting>
  <conditionalFormatting sqref="M112">
    <cfRule type="expression" dxfId="121" priority="35" stopIfTrue="1">
      <formula>M112&lt;&gt;ROUND(SUM(M114,M129),3)</formula>
    </cfRule>
  </conditionalFormatting>
  <conditionalFormatting sqref="O112">
    <cfRule type="expression" dxfId="120" priority="36" stopIfTrue="1">
      <formula>O112&lt;&gt;ROUND(SUM(O114,O129),3)</formula>
    </cfRule>
  </conditionalFormatting>
  <conditionalFormatting sqref="E136">
    <cfRule type="expression" dxfId="119" priority="37" stopIfTrue="1">
      <formula>E136&lt;&gt;ROUND(SUM(E132,E133,-E134,-E135),3)</formula>
    </cfRule>
  </conditionalFormatting>
  <conditionalFormatting sqref="G136">
    <cfRule type="expression" dxfId="118" priority="38" stopIfTrue="1">
      <formula>G136&lt;&gt;ROUND(SUM(G132,G133,-G134,-G135),3)</formula>
    </cfRule>
  </conditionalFormatting>
  <conditionalFormatting sqref="I136">
    <cfRule type="expression" dxfId="117" priority="39" stopIfTrue="1">
      <formula>I136&lt;&gt;ROUND(SUM(I132,I133,-I134,-I135),3)</formula>
    </cfRule>
  </conditionalFormatting>
  <conditionalFormatting sqref="K136">
    <cfRule type="expression" dxfId="116" priority="40" stopIfTrue="1">
      <formula>K136&lt;&gt;ROUND(SUM(K132,K133,-K134,-K135),3)</formula>
    </cfRule>
  </conditionalFormatting>
  <conditionalFormatting sqref="M136">
    <cfRule type="expression" dxfId="115" priority="41" stopIfTrue="1">
      <formula>M136&lt;&gt;ROUND(SUM(M132,M133,-M134,-M135),3)</formula>
    </cfRule>
  </conditionalFormatting>
  <conditionalFormatting sqref="O136">
    <cfRule type="expression" dxfId="114" priority="42" stopIfTrue="1">
      <formula>O136&lt;&gt;ROUND(SUM(O132,O133,-O134,-O135),3)</formula>
    </cfRule>
  </conditionalFormatting>
  <conditionalFormatting sqref="E150">
    <cfRule type="expression" dxfId="113" priority="43" stopIfTrue="1">
      <formula>E150&lt;&gt;ROUND(SUM(E152,E166,E169),3)</formula>
    </cfRule>
  </conditionalFormatting>
  <conditionalFormatting sqref="G150">
    <cfRule type="expression" dxfId="112" priority="44" stopIfTrue="1">
      <formula>G150&lt;&gt;ROUND(SUM(G152,G166,G169),3)</formula>
    </cfRule>
  </conditionalFormatting>
  <conditionalFormatting sqref="I150">
    <cfRule type="expression" dxfId="111" priority="45" stopIfTrue="1">
      <formula>I150&lt;&gt;ROUND(SUM(I152,I166,I169),3)</formula>
    </cfRule>
  </conditionalFormatting>
  <conditionalFormatting sqref="K150">
    <cfRule type="expression" dxfId="110" priority="46" stopIfTrue="1">
      <formula>K150&lt;&gt;ROUND(SUM(K152,K166,K169),3)</formula>
    </cfRule>
  </conditionalFormatting>
  <conditionalFormatting sqref="M150">
    <cfRule type="expression" dxfId="109" priority="47" stopIfTrue="1">
      <formula>M150&lt;&gt;ROUND(SUM(M152,M166,M169),3)</formula>
    </cfRule>
  </conditionalFormatting>
  <conditionalFormatting sqref="O150">
    <cfRule type="expression" dxfId="108" priority="48" stopIfTrue="1">
      <formula>O150&lt;&gt;ROUND(SUM(O152,O166,O169),3)</formula>
    </cfRule>
  </conditionalFormatting>
  <conditionalFormatting sqref="E180">
    <cfRule type="expression" dxfId="107" priority="49" stopIfTrue="1">
      <formula>E180&lt;&gt;ROUND(SUM(E176,E177,-E178,-E179),3)</formula>
    </cfRule>
  </conditionalFormatting>
  <conditionalFormatting sqref="G180">
    <cfRule type="expression" dxfId="106" priority="50" stopIfTrue="1">
      <formula>G180&lt;&gt;ROUND(SUM(G176,G177,-G178,-G179),3)</formula>
    </cfRule>
  </conditionalFormatting>
  <conditionalFormatting sqref="I180">
    <cfRule type="expression" dxfId="105" priority="51" stopIfTrue="1">
      <formula>I180&lt;&gt;ROUND(SUM(I176,I177,-I178,-I179),3)</formula>
    </cfRule>
  </conditionalFormatting>
  <conditionalFormatting sqref="K180">
    <cfRule type="expression" dxfId="104" priority="52" stopIfTrue="1">
      <formula>K180&lt;&gt;ROUND(SUM(K176,K177,-K178,-K179),3)</formula>
    </cfRule>
  </conditionalFormatting>
  <conditionalFormatting sqref="M180">
    <cfRule type="expression" dxfId="103" priority="53" stopIfTrue="1">
      <formula>M180&lt;&gt;ROUND(SUM(M176,M177,-M178,-M179),3)</formula>
    </cfRule>
  </conditionalFormatting>
  <conditionalFormatting sqref="O180">
    <cfRule type="expression" dxfId="102" priority="54" stopIfTrue="1">
      <formula>O180&lt;&gt;ROUND(SUM(O176,O177,-O178,-O179),3)</formula>
    </cfRule>
  </conditionalFormatting>
  <conditionalFormatting sqref="E197">
    <cfRule type="expression" dxfId="101" priority="55" stopIfTrue="1">
      <formula>E197&lt;&gt;ROUND(SUM(E199,E214),3)</formula>
    </cfRule>
  </conditionalFormatting>
  <conditionalFormatting sqref="G197">
    <cfRule type="expression" dxfId="100" priority="56" stopIfTrue="1">
      <formula>G197&lt;&gt;ROUND(SUM(G199,G214),3)</formula>
    </cfRule>
  </conditionalFormatting>
  <conditionalFormatting sqref="I197">
    <cfRule type="expression" dxfId="99" priority="57" stopIfTrue="1">
      <formula>I197&lt;&gt;ROUND(SUM(I199,I214),3)</formula>
    </cfRule>
  </conditionalFormatting>
  <conditionalFormatting sqref="K197">
    <cfRule type="expression" dxfId="98" priority="58" stopIfTrue="1">
      <formula>K197&lt;&gt;ROUND(SUM(K199,K214),3)</formula>
    </cfRule>
  </conditionalFormatting>
  <conditionalFormatting sqref="M197">
    <cfRule type="expression" dxfId="97" priority="59" stopIfTrue="1">
      <formula>M197&lt;&gt;ROUND(SUM(M199,M214),3)</formula>
    </cfRule>
  </conditionalFormatting>
  <conditionalFormatting sqref="O197">
    <cfRule type="expression" dxfId="96" priority="60" stopIfTrue="1">
      <formula>O197&lt;&gt;ROUND(SUM(O199,O214),3)</formula>
    </cfRule>
  </conditionalFormatting>
  <conditionalFormatting sqref="E225">
    <cfRule type="expression" dxfId="95" priority="61" stopIfTrue="1">
      <formula>E225&lt;&gt;ROUND(SUM(E221,E222,-E223,-E224),3)</formula>
    </cfRule>
  </conditionalFormatting>
  <conditionalFormatting sqref="G225">
    <cfRule type="expression" dxfId="94" priority="62" stopIfTrue="1">
      <formula>G225&lt;&gt;ROUND(SUM(G221,G222,-G223,-G224),3)</formula>
    </cfRule>
  </conditionalFormatting>
  <conditionalFormatting sqref="I225">
    <cfRule type="expression" dxfId="93" priority="63" stopIfTrue="1">
      <formula>I225&lt;&gt;ROUND(SUM(I221,I222,-I223,-I224),3)</formula>
    </cfRule>
  </conditionalFormatting>
  <conditionalFormatting sqref="K225">
    <cfRule type="expression" dxfId="92" priority="64" stopIfTrue="1">
      <formula>K225&lt;&gt;ROUND(SUM(K221,K222,-K223,-K224),3)</formula>
    </cfRule>
  </conditionalFormatting>
  <conditionalFormatting sqref="M225">
    <cfRule type="expression" dxfId="91" priority="65" stopIfTrue="1">
      <formula>M225&lt;&gt;ROUND(SUM(M221,M222,-M223,-M224),3)</formula>
    </cfRule>
  </conditionalFormatting>
  <conditionalFormatting sqref="O225">
    <cfRule type="expression" dxfId="90" priority="66" stopIfTrue="1">
      <formula>O225&lt;&gt;ROUND(SUM(O221,O222,-O223,-O224),3)</formula>
    </cfRule>
  </conditionalFormatting>
  <conditionalFormatting sqref="E241">
    <cfRule type="expression" dxfId="89" priority="67" stopIfTrue="1">
      <formula>E241&lt;&gt;ROUND(SUM(E243,E258),3)</formula>
    </cfRule>
  </conditionalFormatting>
  <conditionalFormatting sqref="G241">
    <cfRule type="expression" dxfId="88" priority="68" stopIfTrue="1">
      <formula>G241&lt;&gt;ROUND(SUM(G243,G258),3)</formula>
    </cfRule>
  </conditionalFormatting>
  <conditionalFormatting sqref="I241">
    <cfRule type="expression" dxfId="87" priority="69" stopIfTrue="1">
      <formula>I241&lt;&gt;ROUND(SUM(I243,I258),3)</formula>
    </cfRule>
  </conditionalFormatting>
  <conditionalFormatting sqref="K241">
    <cfRule type="expression" dxfId="86" priority="70" stopIfTrue="1">
      <formula>K241&lt;&gt;ROUND(SUM(K243,K258),3)</formula>
    </cfRule>
  </conditionalFormatting>
  <conditionalFormatting sqref="M241">
    <cfRule type="expression" dxfId="85" priority="71" stopIfTrue="1">
      <formula>M241&lt;&gt;ROUND(SUM(M243,M258),3)</formula>
    </cfRule>
  </conditionalFormatting>
  <conditionalFormatting sqref="O241">
    <cfRule type="expression" dxfId="84" priority="72" stopIfTrue="1">
      <formula>O241&lt;&gt;ROUND(SUM(O243,O258),3)</formula>
    </cfRule>
  </conditionalFormatting>
  <conditionalFormatting sqref="E268">
    <cfRule type="expression" dxfId="83" priority="73" stopIfTrue="1">
      <formula>E268&lt;&gt;ROUND(SUM(E264,E265,-E266,-E267),3)</formula>
    </cfRule>
  </conditionalFormatting>
  <conditionalFormatting sqref="G268">
    <cfRule type="expression" dxfId="82" priority="74" stopIfTrue="1">
      <formula>G268&lt;&gt;ROUND(SUM(G264,G265,-G266,-G267),3)</formula>
    </cfRule>
  </conditionalFormatting>
  <conditionalFormatting sqref="I268">
    <cfRule type="expression" dxfId="81" priority="75" stopIfTrue="1">
      <formula>I268&lt;&gt;ROUND(SUM(I264,I265,-I266,-I267),3)</formula>
    </cfRule>
  </conditionalFormatting>
  <conditionalFormatting sqref="K268">
    <cfRule type="expression" dxfId="80" priority="76" stopIfTrue="1">
      <formula>K268&lt;&gt;ROUND(SUM(K264,K265,-K266,-K267),3)</formula>
    </cfRule>
  </conditionalFormatting>
  <conditionalFormatting sqref="M268">
    <cfRule type="expression" dxfId="79" priority="77" stopIfTrue="1">
      <formula>M268&lt;&gt;ROUND(SUM(M264,M265,-M266,-M267),3)</formula>
    </cfRule>
  </conditionalFormatting>
  <conditionalFormatting sqref="O268">
    <cfRule type="expression" dxfId="78" priority="78" stopIfTrue="1">
      <formula>O268&lt;&gt;ROUND(SUM(O264,O265,-O266,-O267),3)</formula>
    </cfRule>
  </conditionalFormatting>
  <conditionalFormatting sqref="E287">
    <cfRule type="expression" dxfId="77" priority="79" stopIfTrue="1">
      <formula>E287&lt;&gt;ROUND(SUM(E289,E307),3)</formula>
    </cfRule>
  </conditionalFormatting>
  <conditionalFormatting sqref="G287">
    <cfRule type="expression" dxfId="76" priority="80" stopIfTrue="1">
      <formula>G287&lt;&gt;ROUND(SUM(G289,G307),3)</formula>
    </cfRule>
  </conditionalFormatting>
  <conditionalFormatting sqref="I287">
    <cfRule type="expression" dxfId="75" priority="81" stopIfTrue="1">
      <formula>I287&lt;&gt;ROUND(SUM(I289,I307),3)</formula>
    </cfRule>
  </conditionalFormatting>
  <conditionalFormatting sqref="K287">
    <cfRule type="expression" dxfId="74" priority="82" stopIfTrue="1">
      <formula>K287&lt;&gt;ROUND(SUM(K289,K307),3)</formula>
    </cfRule>
  </conditionalFormatting>
  <conditionalFormatting sqref="M287">
    <cfRule type="expression" dxfId="73" priority="83" stopIfTrue="1">
      <formula>M287&lt;&gt;ROUND(SUM(M289,M307),3)</formula>
    </cfRule>
  </conditionalFormatting>
  <conditionalFormatting sqref="O287">
    <cfRule type="expression" dxfId="72" priority="84" stopIfTrue="1">
      <formula>O287&lt;&gt;ROUND(SUM(O289,O307),3)</formula>
    </cfRule>
  </conditionalFormatting>
  <conditionalFormatting sqref="E317">
    <cfRule type="expression" dxfId="71" priority="85" stopIfTrue="1">
      <formula>E317&lt;&gt;ROUND(SUM(E313,E314,-E315,-E316),3)</formula>
    </cfRule>
  </conditionalFormatting>
  <conditionalFormatting sqref="G317">
    <cfRule type="expression" dxfId="70" priority="86" stopIfTrue="1">
      <formula>G317&lt;&gt;ROUND(SUM(G313,G314,-G315,-G316),3)</formula>
    </cfRule>
  </conditionalFormatting>
  <conditionalFormatting sqref="I317">
    <cfRule type="expression" dxfId="69" priority="87" stopIfTrue="1">
      <formula>I317&lt;&gt;ROUND(SUM(I313,I314,-I315,-I316),3)</formula>
    </cfRule>
  </conditionalFormatting>
  <conditionalFormatting sqref="K317">
    <cfRule type="expression" dxfId="68" priority="88" stopIfTrue="1">
      <formula>K317&lt;&gt;ROUND(SUM(K313,K314,-K315,-K316),3)</formula>
    </cfRule>
  </conditionalFormatting>
  <conditionalFormatting sqref="M317">
    <cfRule type="expression" dxfId="67" priority="89" stopIfTrue="1">
      <formula>M317&lt;&gt;ROUND(SUM(M313,M314,-M315,-M316),3)</formula>
    </cfRule>
  </conditionalFormatting>
  <conditionalFormatting sqref="O317">
    <cfRule type="expression" dxfId="66" priority="90" stopIfTrue="1">
      <formula>O317&lt;&gt;ROUND(SUM(O313,O314,-O315,-O316),3)</formula>
    </cfRule>
  </conditionalFormatting>
  <conditionalFormatting sqref="E332">
    <cfRule type="expression" dxfId="65" priority="91" stopIfTrue="1">
      <formula>E332&lt;&gt;ROUND(SUM(E334),3)</formula>
    </cfRule>
  </conditionalFormatting>
  <conditionalFormatting sqref="G332">
    <cfRule type="expression" dxfId="64" priority="92" stopIfTrue="1">
      <formula>G332&lt;&gt;ROUND(SUM(G334),3)</formula>
    </cfRule>
  </conditionalFormatting>
  <conditionalFormatting sqref="I332">
    <cfRule type="expression" dxfId="63" priority="93" stopIfTrue="1">
      <formula>I332&lt;&gt;ROUND(SUM(I334),3)</formula>
    </cfRule>
  </conditionalFormatting>
  <conditionalFormatting sqref="K332">
    <cfRule type="expression" dxfId="62" priority="94" stopIfTrue="1">
      <formula>K332&lt;&gt;ROUND(SUM(K334),3)</formula>
    </cfRule>
  </conditionalFormatting>
  <conditionalFormatting sqref="M332">
    <cfRule type="expression" dxfId="61" priority="95" stopIfTrue="1">
      <formula>M332&lt;&gt;ROUND(SUM(M334),3)</formula>
    </cfRule>
  </conditionalFormatting>
  <conditionalFormatting sqref="O332">
    <cfRule type="expression" dxfId="60" priority="96" stopIfTrue="1">
      <formula>O332&lt;&gt;ROUND(SUM(O334),3)</formula>
    </cfRule>
  </conditionalFormatting>
  <conditionalFormatting sqref="E353">
    <cfRule type="expression" dxfId="59" priority="97" stopIfTrue="1">
      <formula>E353&lt;&gt;ROUND(SUM(E348,E349,-E350,-E351,-E352),3)</formula>
    </cfRule>
  </conditionalFormatting>
  <conditionalFormatting sqref="G353">
    <cfRule type="expression" dxfId="58" priority="98" stopIfTrue="1">
      <formula>G353&lt;&gt;ROUND(SUM(G348,G349,-G350,-G351,-G352),3)</formula>
    </cfRule>
  </conditionalFormatting>
  <conditionalFormatting sqref="I353">
    <cfRule type="expression" dxfId="57" priority="99" stopIfTrue="1">
      <formula>I353&lt;&gt;ROUND(SUM(I348,I349,-I350,-I351,-I352),3)</formula>
    </cfRule>
  </conditionalFormatting>
  <conditionalFormatting sqref="K353">
    <cfRule type="expression" dxfId="56" priority="100" stopIfTrue="1">
      <formula>K353&lt;&gt;ROUND(SUM(K348,K349,-K350,-K351,-K352),3)</formula>
    </cfRule>
  </conditionalFormatting>
  <conditionalFormatting sqref="M353">
    <cfRule type="expression" dxfId="55" priority="101" stopIfTrue="1">
      <formula>M353&lt;&gt;ROUND(SUM(M348,M349,-M350,-M351,-M352),3)</formula>
    </cfRule>
  </conditionalFormatting>
  <conditionalFormatting sqref="O353">
    <cfRule type="expression" dxfId="54" priority="102" stopIfTrue="1">
      <formula>O353&lt;&gt;ROUND(SUM(O348,O349,-O350,-O351,-O352),3)</formula>
    </cfRule>
  </conditionalFormatting>
  <conditionalFormatting sqref="E381">
    <cfRule type="expression" dxfId="53" priority="103" stopIfTrue="1">
      <formula>E381&lt;&gt;ROUND(SUM(E383,E398,E403),3)</formula>
    </cfRule>
  </conditionalFormatting>
  <conditionalFormatting sqref="G381">
    <cfRule type="expression" dxfId="52" priority="104" stopIfTrue="1">
      <formula>G381&lt;&gt;ROUND(SUM(G383,G398,G403),3)</formula>
    </cfRule>
  </conditionalFormatting>
  <conditionalFormatting sqref="I381">
    <cfRule type="expression" dxfId="51" priority="105" stopIfTrue="1">
      <formula>I381&lt;&gt;ROUND(SUM(I383,I398,I403),3)</formula>
    </cfRule>
  </conditionalFormatting>
  <conditionalFormatting sqref="K381">
    <cfRule type="expression" dxfId="50" priority="106" stopIfTrue="1">
      <formula>K381&lt;&gt;ROUND(SUM(K383,K398,K403),3)</formula>
    </cfRule>
  </conditionalFormatting>
  <conditionalFormatting sqref="M381">
    <cfRule type="expression" dxfId="49" priority="107" stopIfTrue="1">
      <formula>M381&lt;&gt;ROUND(SUM(M383,M398,M403),3)</formula>
    </cfRule>
  </conditionalFormatting>
  <conditionalFormatting sqref="O381">
    <cfRule type="expression" dxfId="48" priority="108" stopIfTrue="1">
      <formula>O381&lt;&gt;ROUND(SUM(O383,O398,O403),3)</formula>
    </cfRule>
  </conditionalFormatting>
  <conditionalFormatting sqref="E415">
    <cfRule type="expression" dxfId="47" priority="109" stopIfTrue="1">
      <formula>E415&lt;&gt;ROUND(SUM(E410,E411,-E412,-E413,-E414),3)</formula>
    </cfRule>
  </conditionalFormatting>
  <conditionalFormatting sqref="G415">
    <cfRule type="expression" dxfId="46" priority="110" stopIfTrue="1">
      <formula>G415&lt;&gt;ROUND(SUM(G410,G411,-G412,-G413,-G414),3)</formula>
    </cfRule>
  </conditionalFormatting>
  <conditionalFormatting sqref="I415">
    <cfRule type="expression" dxfId="45" priority="111" stopIfTrue="1">
      <formula>I415&lt;&gt;ROUND(SUM(I410,I411,-I412,-I413,-I414),3)</formula>
    </cfRule>
  </conditionalFormatting>
  <conditionalFormatting sqref="K415">
    <cfRule type="expression" dxfId="44" priority="112" stopIfTrue="1">
      <formula>K415&lt;&gt;ROUND(SUM(K410,K411,-K412,-K413,-K414),3)</formula>
    </cfRule>
  </conditionalFormatting>
  <conditionalFormatting sqref="M415">
    <cfRule type="expression" dxfId="43" priority="113" stopIfTrue="1">
      <formula>M415&lt;&gt;ROUND(SUM(M410,M411,-M412,-M413,-M414),3)</formula>
    </cfRule>
  </conditionalFormatting>
  <conditionalFormatting sqref="O415">
    <cfRule type="expression" dxfId="42" priority="114" stopIfTrue="1">
      <formula>O415&lt;&gt;ROUND(SUM(O410,O411,-O412,-O413,-O414),3)</formula>
    </cfRule>
  </conditionalFormatting>
  <conditionalFormatting sqref="E443">
    <cfRule type="expression" dxfId="41" priority="115" stopIfTrue="1">
      <formula>E443&lt;&gt;ROUND(SUM(E445,E460,E465),3)</formula>
    </cfRule>
  </conditionalFormatting>
  <conditionalFormatting sqref="G443">
    <cfRule type="expression" dxfId="40" priority="116" stopIfTrue="1">
      <formula>G443&lt;&gt;ROUND(SUM(G445,G460,G465),3)</formula>
    </cfRule>
  </conditionalFormatting>
  <conditionalFormatting sqref="I443">
    <cfRule type="expression" dxfId="39" priority="117" stopIfTrue="1">
      <formula>I443&lt;&gt;ROUND(SUM(I445,I460,I465),3)</formula>
    </cfRule>
  </conditionalFormatting>
  <conditionalFormatting sqref="K443">
    <cfRule type="expression" dxfId="38" priority="118" stopIfTrue="1">
      <formula>K443&lt;&gt;ROUND(SUM(K445,K460,K465),3)</formula>
    </cfRule>
  </conditionalFormatting>
  <conditionalFormatting sqref="M443">
    <cfRule type="expression" dxfId="37" priority="119" stopIfTrue="1">
      <formula>M443&lt;&gt;ROUND(SUM(M445,M460,M465),3)</formula>
    </cfRule>
  </conditionalFormatting>
  <conditionalFormatting sqref="O443">
    <cfRule type="expression" dxfId="36" priority="120" stopIfTrue="1">
      <formula>O443&lt;&gt;ROUND(SUM(O445,O460,O465),3)</formula>
    </cfRule>
  </conditionalFormatting>
  <conditionalFormatting sqref="E476">
    <cfRule type="expression" dxfId="35" priority="121" stopIfTrue="1">
      <formula>E476&lt;&gt;ROUND(SUM(E472,E473,-E474,-E475),3)</formula>
    </cfRule>
  </conditionalFormatting>
  <conditionalFormatting sqref="G476">
    <cfRule type="expression" dxfId="34" priority="122" stopIfTrue="1">
      <formula>G476&lt;&gt;ROUND(SUM(G472,G473,-G474,-G475),3)</formula>
    </cfRule>
  </conditionalFormatting>
  <conditionalFormatting sqref="I476">
    <cfRule type="expression" dxfId="33" priority="123" stopIfTrue="1">
      <formula>I476&lt;&gt;ROUND(SUM(I472,I473,-I474,-I475),3)</formula>
    </cfRule>
  </conditionalFormatting>
  <conditionalFormatting sqref="K476">
    <cfRule type="expression" dxfId="32" priority="124" stopIfTrue="1">
      <formula>K476&lt;&gt;ROUND(SUM(K472,K473,-K474,-K475),3)</formula>
    </cfRule>
  </conditionalFormatting>
  <conditionalFormatting sqref="M476">
    <cfRule type="expression" dxfId="31" priority="125" stopIfTrue="1">
      <formula>M476&lt;&gt;ROUND(SUM(M472,M473,-M474,-M475),3)</formula>
    </cfRule>
  </conditionalFormatting>
  <conditionalFormatting sqref="O476">
    <cfRule type="expression" dxfId="30" priority="126" stopIfTrue="1">
      <formula>O476&lt;&gt;ROUND(SUM(O472,O473,-O474,-O475),3)</formula>
    </cfRule>
  </conditionalFormatting>
  <conditionalFormatting sqref="E503">
    <cfRule type="expression" dxfId="29" priority="127" stopIfTrue="1">
      <formula>E503&lt;&gt;ROUND(SUM(E505,E520,E525),3)</formula>
    </cfRule>
  </conditionalFormatting>
  <conditionalFormatting sqref="G503">
    <cfRule type="expression" dxfId="28" priority="128" stopIfTrue="1">
      <formula>G503&lt;&gt;ROUND(SUM(G505,G520,G525),3)</formula>
    </cfRule>
  </conditionalFormatting>
  <conditionalFormatting sqref="I503">
    <cfRule type="expression" dxfId="27" priority="129" stopIfTrue="1">
      <formula>I503&lt;&gt;ROUND(SUM(I505,I520,I525),3)</formula>
    </cfRule>
  </conditionalFormatting>
  <conditionalFormatting sqref="K503">
    <cfRule type="expression" dxfId="26" priority="130" stopIfTrue="1">
      <formula>K503&lt;&gt;ROUND(SUM(K505,K520,K525),3)</formula>
    </cfRule>
  </conditionalFormatting>
  <conditionalFormatting sqref="M503">
    <cfRule type="expression" dxfId="25" priority="131" stopIfTrue="1">
      <formula>M503&lt;&gt;ROUND(SUM(M505,M520,M525),3)</formula>
    </cfRule>
  </conditionalFormatting>
  <conditionalFormatting sqref="O503">
    <cfRule type="expression" dxfId="24" priority="132" stopIfTrue="1">
      <formula>O503&lt;&gt;ROUND(SUM(O505,O520,O525),3)</formula>
    </cfRule>
  </conditionalFormatting>
  <conditionalFormatting sqref="E535">
    <cfRule type="expression" dxfId="23" priority="133" stopIfTrue="1">
      <formula>E535&lt;&gt;ROUND(SUM(E531,E532,-E533,-E534),3)</formula>
    </cfRule>
  </conditionalFormatting>
  <conditionalFormatting sqref="G535">
    <cfRule type="expression" dxfId="22" priority="134" stopIfTrue="1">
      <formula>G535&lt;&gt;ROUND(SUM(G531,G532,-G533,-G534),3)</formula>
    </cfRule>
  </conditionalFormatting>
  <conditionalFormatting sqref="I535">
    <cfRule type="expression" dxfId="21" priority="135" stopIfTrue="1">
      <formula>I535&lt;&gt;ROUND(SUM(I531,I532,-I533,-I534),3)</formula>
    </cfRule>
  </conditionalFormatting>
  <conditionalFormatting sqref="K535">
    <cfRule type="expression" dxfId="20" priority="136" stopIfTrue="1">
      <formula>K535&lt;&gt;ROUND(SUM(K531,K532,-K533,-K534),3)</formula>
    </cfRule>
  </conditionalFormatting>
  <conditionalFormatting sqref="M535">
    <cfRule type="expression" dxfId="19" priority="137" stopIfTrue="1">
      <formula>M535&lt;&gt;ROUND(SUM(M531,M532,-M533,-M534),3)</formula>
    </cfRule>
  </conditionalFormatting>
  <conditionalFormatting sqref="O535">
    <cfRule type="expression" dxfId="18" priority="138" stopIfTrue="1">
      <formula>O535&lt;&gt;ROUND(SUM(O531,O532,-O533,-O534),3)</formula>
    </cfRule>
  </conditionalFormatting>
  <conditionalFormatting sqref="E562">
    <cfRule type="expression" dxfId="17" priority="139" stopIfTrue="1">
      <formula>E562&lt;&gt;ROUND(SUM(E564,E579,E584),3)</formula>
    </cfRule>
  </conditionalFormatting>
  <conditionalFormatting sqref="G562">
    <cfRule type="expression" dxfId="16" priority="140" stopIfTrue="1">
      <formula>G562&lt;&gt;ROUND(SUM(G564,G579,G584),3)</formula>
    </cfRule>
  </conditionalFormatting>
  <conditionalFormatting sqref="I562">
    <cfRule type="expression" dxfId="15" priority="141" stopIfTrue="1">
      <formula>I562&lt;&gt;ROUND(SUM(I564,I579,I584),3)</formula>
    </cfRule>
  </conditionalFormatting>
  <conditionalFormatting sqref="K562">
    <cfRule type="expression" dxfId="14" priority="142" stopIfTrue="1">
      <formula>K562&lt;&gt;ROUND(SUM(K564,K579,K584),3)</formula>
    </cfRule>
  </conditionalFormatting>
  <conditionalFormatting sqref="M562">
    <cfRule type="expression" dxfId="13" priority="143" stopIfTrue="1">
      <formula>M562&lt;&gt;ROUND(SUM(M564,M579,M584),3)</formula>
    </cfRule>
  </conditionalFormatting>
  <conditionalFormatting sqref="O562">
    <cfRule type="expression" dxfId="12" priority="144" stopIfTrue="1">
      <formula>O562&lt;&gt;ROUND(SUM(O564,O579,O584),3)</formula>
    </cfRule>
  </conditionalFormatting>
  <conditionalFormatting sqref="E594">
    <cfRule type="expression" dxfId="11" priority="145" stopIfTrue="1">
      <formula>E594&lt;&gt;ROUND(SUM(E590,E591,-E592,-E593),3)</formula>
    </cfRule>
  </conditionalFormatting>
  <conditionalFormatting sqref="G594">
    <cfRule type="expression" dxfId="10" priority="146" stopIfTrue="1">
      <formula>G594&lt;&gt;ROUND(SUM(G590,G591,-G592,-G593),3)</formula>
    </cfRule>
  </conditionalFormatting>
  <conditionalFormatting sqref="I594">
    <cfRule type="expression" dxfId="9" priority="147" stopIfTrue="1">
      <formula>I594&lt;&gt;ROUND(SUM(I590,I591,-I592,-I593),3)</formula>
    </cfRule>
  </conditionalFormatting>
  <conditionalFormatting sqref="K594">
    <cfRule type="expression" dxfId="8" priority="148" stopIfTrue="1">
      <formula>K594&lt;&gt;ROUND(SUM(K590,K591,-K592,-K593),3)</formula>
    </cfRule>
  </conditionalFormatting>
  <conditionalFormatting sqref="M594">
    <cfRule type="expression" dxfId="7" priority="149" stopIfTrue="1">
      <formula>M594&lt;&gt;ROUND(SUM(M590,M591,-M592,-M593),3)</formula>
    </cfRule>
  </conditionalFormatting>
  <conditionalFormatting sqref="O594">
    <cfRule type="expression" dxfId="6" priority="150" stopIfTrue="1">
      <formula>O594&lt;&gt;ROUND(SUM(O590,O591,-O592,-O593),3)</formula>
    </cfRule>
  </conditionalFormatting>
  <conditionalFormatting sqref="E612">
    <cfRule type="expression" dxfId="5" priority="151" stopIfTrue="1">
      <formula>E612&lt;&gt;ROUND(SUM(E614,E629,E632),3)</formula>
    </cfRule>
  </conditionalFormatting>
  <conditionalFormatting sqref="G612">
    <cfRule type="expression" dxfId="4" priority="152" stopIfTrue="1">
      <formula>G612&lt;&gt;ROUND(SUM(G614,G629,G632),3)</formula>
    </cfRule>
  </conditionalFormatting>
  <conditionalFormatting sqref="I612">
    <cfRule type="expression" dxfId="3" priority="153" stopIfTrue="1">
      <formula>I612&lt;&gt;ROUND(SUM(I614,I629,I632),3)</formula>
    </cfRule>
  </conditionalFormatting>
  <conditionalFormatting sqref="K612">
    <cfRule type="expression" dxfId="2" priority="154" stopIfTrue="1">
      <formula>K612&lt;&gt;ROUND(SUM(K614,K629,K632),3)</formula>
    </cfRule>
  </conditionalFormatting>
  <conditionalFormatting sqref="M612">
    <cfRule type="expression" dxfId="1" priority="155" stopIfTrue="1">
      <formula>M612&lt;&gt;ROUND(SUM(M614,M629,M632),3)</formula>
    </cfRule>
  </conditionalFormatting>
  <conditionalFormatting sqref="O612">
    <cfRule type="expression" dxfId="0" priority="156" stopIfTrue="1">
      <formula>O612&lt;&gt;ROUND(SUM(O614,O629,O632),3)</formula>
    </cfRule>
  </conditionalFormatting>
  <hyperlinks>
    <hyperlink ref="A1" location="Navigation!A1" display="Back to 'Navigation'" xr:uid="{43337D04-D7E8-4C61-BADB-0A6A8EE5AB6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Navigation</vt:lpstr>
      <vt:lpstr>Уголь и торф</vt:lpstr>
      <vt:lpstr>Нефть</vt:lpstr>
      <vt:lpstr>Газ</vt:lpstr>
      <vt:lpstr>Электричество и тепло</vt:lpstr>
      <vt:lpstr>Возобновляемые источники энерги</vt:lpstr>
      <vt:lpstr>AQES_country</vt:lpstr>
      <vt:lpstr>data_COAL</vt:lpstr>
      <vt:lpstr>data_ELE</vt:lpstr>
      <vt:lpstr>data_GAS</vt:lpstr>
      <vt:lpstr>data_OIL</vt:lpstr>
      <vt:lpstr>data_REN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 Osborn</dc:creator>
  <cp:lastModifiedBy>Graham Osborn</cp:lastModifiedBy>
  <dcterms:created xsi:type="dcterms:W3CDTF">2024-04-15T20:36:47Z</dcterms:created>
  <dcterms:modified xsi:type="dcterms:W3CDTF">2024-05-07T20:53:41Z</dcterms:modified>
</cp:coreProperties>
</file>